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45" windowHeight="8850" activeTab="0"/>
  </bookViews>
  <sheets>
    <sheet name="Záradék" sheetId="1" r:id="rId1"/>
    <sheet name="Fejezet összesítő" sheetId="2" r:id="rId2"/>
    <sheet name="01  homlokzat hőszigetelés" sheetId="3" r:id="rId3"/>
    <sheet name="02  nyílászáró csere" sheetId="4" r:id="rId4"/>
    <sheet name="05  projekt arányos akadályment" sheetId="5" r:id="rId5"/>
  </sheets>
  <definedNames/>
  <calcPr fullCalcOnLoad="1"/>
</workbook>
</file>

<file path=xl/sharedStrings.xml><?xml version="1.0" encoding="utf-8"?>
<sst xmlns="http://schemas.openxmlformats.org/spreadsheetml/2006/main" count="324" uniqueCount="221">
  <si>
    <t>Ssz.</t>
  </si>
  <si>
    <t>Tételszám</t>
  </si>
  <si>
    <t>Tétel szövege</t>
  </si>
  <si>
    <t>Menny.</t>
  </si>
  <si>
    <t>Egység</t>
  </si>
  <si>
    <t>Anyag egységár</t>
  </si>
  <si>
    <t>Díj egységre</t>
  </si>
  <si>
    <t>Anyag összesen</t>
  </si>
  <si>
    <t>Díj összesen</t>
  </si>
  <si>
    <t>15 Zsaluzás és állványozás</t>
  </si>
  <si>
    <t>15-012-6.1</t>
  </si>
  <si>
    <t xml:space="preserve">m2     </t>
  </si>
  <si>
    <t>15-012-6.2</t>
  </si>
  <si>
    <t>15-012-25.1</t>
  </si>
  <si>
    <t>Védőfüggöny szerelése állványszerkezetre, műanyag hálóból</t>
  </si>
  <si>
    <t>21 Irtás, föld- és sziklamunka</t>
  </si>
  <si>
    <t>21-011-11.4</t>
  </si>
  <si>
    <t xml:space="preserve">db     </t>
  </si>
  <si>
    <t>21-011-11.4.1</t>
  </si>
  <si>
    <t>21-011-12</t>
  </si>
  <si>
    <t xml:space="preserve">m3     </t>
  </si>
  <si>
    <t>Munkahelyi depóniából építési törmelék konténerbe rakása,  kézi erővel, önálló munka esetén elszámolva, konténer szállítás nélkül</t>
  </si>
  <si>
    <t>21-011-12.1</t>
  </si>
  <si>
    <t>Munkahelyi depóniából veszélyes hulladék konténerbe rakása,  önálló munka esetén elszámolva, konténer szállítás nélkül</t>
  </si>
  <si>
    <t>36 Vakolás és rabicolás</t>
  </si>
  <si>
    <t>36-002-1</t>
  </si>
  <si>
    <t>Felület portalanítása, előnedvesítése porlasztott vízsugárral, vakolás előtt</t>
  </si>
  <si>
    <t>36-002-4-0411028</t>
  </si>
  <si>
    <t>Vékonyvakolat alapozók felhordása, kézi erővel weber.therm primer G700 vékonyvakolat alapozó, Kód: G700</t>
  </si>
  <si>
    <t>36-005-21.1.1.2-0411041</t>
  </si>
  <si>
    <t>Vékonyvakolatok, színvakolatok felhordása alapozott, előkészített felületre, gyári szárazhabarcsból, ásványi vékonyvakolat készítése egy rétegben, kapart, dörzsölt vagy gördülőszemcsés struktúrával, 1,5-2,5 mm szemcsemérettel weber.ter 302F vékonyrétegű nemesvakolat, finom, Kód: 302F, fehér</t>
  </si>
  <si>
    <t>36-005-22</t>
  </si>
  <si>
    <t>Vékonyvakolat munkaidő többlet, 1,0 mm-es vagy nagyobb szemcsemérettel, gördülőszemcsés vagy kapart kivitelben, vízszintes, ferde vagy íves felületen, ereszaljon</t>
  </si>
  <si>
    <t>36-007-9.2-0411705</t>
  </si>
  <si>
    <t>Lábazati vakolatok; díszítő és lábazati műgyantás kötőanyagú vakolatréteg felhordása, kézi erővel, vödrös kiszerelésű anyagból weber.pas mozaik színes diszítő és lábazati vakolat (finomszemcsés, 1,6 mm), Kód: 0404</t>
  </si>
  <si>
    <t>43 Bádogozás</t>
  </si>
  <si>
    <t>43-000-7</t>
  </si>
  <si>
    <t xml:space="preserve">m      </t>
  </si>
  <si>
    <t>Szegélyek, párkány könyöklő bontása, 100 cm kiterített szélességig</t>
  </si>
  <si>
    <t>47 Felületképzés</t>
  </si>
  <si>
    <t>47-013-15.1.1.1.4-0151716</t>
  </si>
  <si>
    <t>Diszperziós festések, akril kötőanyagú vizes-diszperziós, fehér vagy színes homlokzatfestés, megfelelően előkészített ásványi alapfelületen vagy meglévő jól tapadó festékrétegen, vakolaton, két rétegben, egy vagy több színben, tagolt durva felületen weber N2443 homlokzatfesték, Kód: 2443 2.színcsoport</t>
  </si>
  <si>
    <t>48 Szigetelés</t>
  </si>
  <si>
    <t>48-000-2.1</t>
  </si>
  <si>
    <t>Teljes felületen hegesztett, olvasztott vagy ragasztott bitumenes lemez szigetelés bontása, kettő vagy több réteg lemez esetén, vízszintes felületről</t>
  </si>
  <si>
    <t>48-005-1.1.1.1.1-0095747</t>
  </si>
  <si>
    <t>Csapadékvíz elleni szigetelés; Bitumenes lemez szigetelés aljzatának kellősítése, egy rétegben, vízszintes felületen, oldószeres hideg bitumenmázzal (száraz felületen) BAUDER Speciális, gyors száradású felület-kellősítő</t>
  </si>
  <si>
    <t>48-005-1.3.1.2.2-0095291</t>
  </si>
  <si>
    <t>Csapadékvíz elleni szigetelés; Egyenes rétegrendű csapadékvíz elleni szigetelés párazáró rétege, vízszintes felületen, egy rétegben, minimum 3 mm vastag alumíniumfólia betétes elasztomerbitumenes (SBS modifikált) lemezzel, aljzathoz foltonként vagy sávokban olvasztásos ragasztással, átlapolásoknál teljes felületű hegesztéssel fektetve BAUDER SUPER AL-E speciális elasztomerbitumen, talkumszórás</t>
  </si>
  <si>
    <t>48-005-1.3.2.1.1-0095583</t>
  </si>
  <si>
    <t>Csapadékvíz elleni szigetelés; Egyenes rétegrendű csapadékvíz elleni szigetelés párafékező rétege, vízszintes felületen, egy rétegben, minimum 0,15 mm vastag polietilén (PE) fóliával, két oldalon öntapadó ragasztószalaggal felületfolytonosítva és az aljzatra ragasztás nélkül fektetve BAUDER Párafékező fólia 100, 0,16 mm, sd érték: 100 m</t>
  </si>
  <si>
    <t>48-005-1.3.3.2.2-0095286</t>
  </si>
  <si>
    <t>Csapadékvíz elleni szigetelés; Egyenes rétegrendű csapadékvíz elleni szigetelés páratechnikai rétege, vízszintes felületen, egy rétegben, minimum 2,0 mm vastag filces felületű, elasztomerbitumenes (SBS modifikált) lemezzel, az aljzathoz bitumenes hidegragasztóval vagy PUR bázisú ragasztóval rögzítve BAUDER FLEX TA 600 speciális elasztomerbitumen kiegyenlítő lemez</t>
  </si>
  <si>
    <t>48-007-11.1.2.1-0090750</t>
  </si>
  <si>
    <t>48-007-11.11.1-0090750</t>
  </si>
  <si>
    <t>48-007-21.21.1-0113286</t>
  </si>
  <si>
    <t>Külső fal; Hőszigetelések épületlábazaton vagy koszorún, foltonként ragasztva vagy megtámasztva (rögzítés külön tételben), egy rétegben, extrudált polisztirolhab lemezzel AUSTROTHERM XPS TOP P extrudált polisztirolhab hőszigetelő lemez, lépcsős élkiképzéssel, 615x1265x160 mm</t>
  </si>
  <si>
    <t>48-010-1.1.2.2-0113313</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</si>
  <si>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tagolt sík, függőleges falon AUSTROTHERM AT H80 homlokzati hőszigetelő lemez,1000x500x160 mm</t>
  </si>
  <si>
    <t>48-021-1.33.1-0415323</t>
  </si>
  <si>
    <t>Szigetelések rögzítése; Bitumenes vagy bitumenálló, nem fóliakasírozású vízszigetelő lemezek, illetve hőszigetelő táblák  szélszívás elleni ragasztásos rögzítése  20 m épületmagasságig,  oldószeres bitumenes hidegragasztóval, vízszintes felületen ISO-BIT bitumenes hidegragasztó</t>
  </si>
  <si>
    <t>48-021-1.51.2.2.1-0091315</t>
  </si>
  <si>
    <t>Szigetelések rögzítése; Hőszigetelő táblák pontszerű mechanikai rögzítése, homlokzaton, beton aljzatszerkezethez, műanyag vagy fém beütőszeges/csavaros műanyag beütődübelekkel MASTERPLAST Thermomaster D-H 215 mm, fém beütőszeges tárcsás dübel, Cikkszám: 0118-18215100</t>
  </si>
  <si>
    <t>48-021-1.51.2.3.1</t>
  </si>
  <si>
    <t>Szigetelések rögzítése; Hőszigetelő táblák pontszerű mechanikai rögzítése, homlokzaton, vázkerámia vagy pórusbeton aljzatszerkezethez, fém beütődübelekkel</t>
  </si>
  <si>
    <t>Fejezet összesen:</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</si>
  <si>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6,00 m munkapadló magasságig</t>
    </r>
  </si>
  <si>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6,01-12,00 m munkapadló magasság között</t>
    </r>
  </si>
  <si>
    <r>
      <t>Építési törmelék konténeres elszállítása, lerakása, lerakóhelyi díjjal, 6,0 m</t>
    </r>
    <r>
      <rPr>
        <vertAlign val="superscript"/>
        <sz val="10"/>
        <color indexed="8"/>
        <rFont val="Times New Roman CE"/>
        <family val="0"/>
      </rPr>
      <t>3</t>
    </r>
    <r>
      <rPr>
        <sz val="10"/>
        <color indexed="8"/>
        <rFont val="Times New Roman CE"/>
        <family val="0"/>
      </rPr>
      <t>-es konténerbe</t>
    </r>
  </si>
  <si>
    <r>
      <t>veszélyes hulladék elszállítása, lerakása, lerakóhelyi díjjal, 6,0 m</t>
    </r>
    <r>
      <rPr>
        <vertAlign val="superscript"/>
        <sz val="10"/>
        <color indexed="8"/>
        <rFont val="Times New Roman CE"/>
        <family val="0"/>
      </rPr>
      <t>3</t>
    </r>
    <r>
      <rPr>
        <sz val="10"/>
        <color indexed="8"/>
        <rFont val="Times New Roman CE"/>
        <family val="0"/>
      </rPr>
      <t>-es konténerbe</t>
    </r>
  </si>
  <si>
    <r>
      <t>Lapostető hő- és hangszigetelése; Egyenes rétegrendű nemjárható lapostetőn vagy extenzív zöldtetőn,  vízszintes és függőleges felületen (rögzítés külön tételben), két rétegben, expandált polisztirolhab hőszigetelő lemezzel ISOVER EPS 100 S 10 polisztirolhab lemez 100 mm, λ</t>
    </r>
    <r>
      <rPr>
        <vertAlign val="subscript"/>
        <sz val="10"/>
        <color indexed="8"/>
        <rFont val="Times New Roman CE"/>
        <family val="0"/>
      </rPr>
      <t>D</t>
    </r>
    <r>
      <rPr>
        <sz val="10"/>
        <color indexed="8"/>
        <rFont val="Times New Roman CE"/>
        <family val="0"/>
      </rPr>
      <t xml:space="preserve"> =0,036 (W/mK) 1000*500 mm lemezméret, egyenes él</t>
    </r>
  </si>
  <si>
    <r>
      <t>Lapostető hő- és hangszigetelése; Egyenes rétegrendű lapostetők lejtésképzése (rögzítés külön tételben), expandált polisztirolhab lemezzel ISOVER EPS 100 S 10 polisztirolhab lemez 100 mm, λ</t>
    </r>
    <r>
      <rPr>
        <vertAlign val="subscript"/>
        <sz val="10"/>
        <color indexed="8"/>
        <rFont val="Times New Roman CE"/>
        <family val="0"/>
      </rPr>
      <t>D</t>
    </r>
    <r>
      <rPr>
        <sz val="10"/>
        <color indexed="8"/>
        <rFont val="Times New Roman CE"/>
        <family val="0"/>
      </rPr>
      <t xml:space="preserve"> =0,036 (W/mK) 1000*500 mm lemezméret, egyenes él</t>
    </r>
  </si>
  <si>
    <t>01  homlokzat hőszigetelés</t>
  </si>
  <si>
    <t>44 Fa- és műanyag szerkezet elhelyezése</t>
  </si>
  <si>
    <t>44-000-1.1</t>
  </si>
  <si>
    <t xml:space="preserve">m˛     </t>
  </si>
  <si>
    <t>44-000-1.2</t>
  </si>
  <si>
    <t>44-000-1.3</t>
  </si>
  <si>
    <t>44-000-1.4</t>
  </si>
  <si>
    <t>44-012-1.1.2.5.1-0167075</t>
  </si>
  <si>
    <t>Műanyag kültéri nyílászárók, hőszigetelt, fokozott légzárású ablak elhelyezése előre kihagyott falnyílásba, tömítés nélkül (szerelvényezve, finombeállítással), 4,00 m kerület felett ötkamrás profil, egyszárnyú, bukó-nyíló bukó-nyíló ablak, 5 kamrás,  PVC profil, uw&lt;1,4 W/m2K, mérete: 60 x  170 cm</t>
  </si>
  <si>
    <t>44-012-1.1.2.5.1-0167080</t>
  </si>
  <si>
    <t>Műanyag kültéri nyílászárók, hőszigetelt, fokozott légzárású ablak elhelyezése előre kihagyott falnyílásba, tömítés nélkül (szerelvényezve, finombeállítással), 4,00 m kerület felett ötkamrás profil, egyszárnyú, bukó-nyíló bukó-nyíló ablak, 5 kamrás, PVC profil, uw&lt;1,4 W/m2K, mérete: 90 x  170 cm</t>
  </si>
  <si>
    <t>44-012-1.1.2.5.1-0167084</t>
  </si>
  <si>
    <t>Műanyag kültéri nyílászárók, hőszigetelt, fokozott légzárású ablak elhelyezése előre kihagyott falnyílásba, tömítés nélkül (szerelvényezve, finombeállítással), 4,00 m kerület felett ötkamrás profil, egyszárnyú, bukó-nyíló bukó-nyíló ablak, 5 kamrás, PVC profil, uw&lt;1,4 W/m2K, mérete: 140 x  170 cm</t>
  </si>
  <si>
    <t>44-012-1.1.2.6.1-0000001</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</si>
  <si>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180 x  170 cm</t>
  </si>
  <si>
    <t>44-012-1.1.2.6.1-0000002</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</si>
  <si>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220 x  170 cm</t>
  </si>
  <si>
    <t>44-012-1.1.2.6.1-0000003</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</si>
  <si>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270 x  170 cm</t>
  </si>
  <si>
    <t>44-012-1.1.2.6.1-0000004</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</si>
  <si>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320 x  170 cm</t>
  </si>
  <si>
    <t>44-012-1.1.2.6.1-0000005</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</si>
  <si>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475 x  170 cm</t>
  </si>
  <si>
    <t>44-012-1.1.2.6.1-0000006</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</si>
  <si>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570 x  170 cm</t>
  </si>
  <si>
    <t>44-012-1.1.2.6.1-0000007</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</si>
  <si>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475 x  230 cm</t>
  </si>
  <si>
    <t>44-012-1.1.2.6.1-0000008</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</si>
  <si>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294 x  210 cm</t>
  </si>
  <si>
    <t>44-012-1.1.2.6.1-0000009</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</si>
  <si>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435 x  170 cm</t>
  </si>
  <si>
    <t>44-012-1.1.2.6.1-0000010</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</si>
  <si>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290 x  260 cm</t>
  </si>
  <si>
    <t>44-012-1.1.2.6.1-0167122</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</si>
  <si>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nyíló-bukónyíló ablak, 5 kamrás,PVC profil, uw&lt;1,4 W/m2K, mérete: 190 x  170 cm</t>
  </si>
  <si>
    <t>44-013-1.1.2.6.2-0000001</t>
  </si>
  <si>
    <t>Műanyag kültéri nyílászárók elhelyezése előre kihagyott falnyílásba, hőszigetelt, fokozott légzárású erkélyajtó utólagos elhelyezéssel, tömítés nélkül (szerelvényezve, finombeállítással), 6,01-10,00 m kerület között, ötkamrás, egyszárnyú, oldaltnyíló nyíló erkélyajtó, 5 kamrás, PVC profil, uw&lt;1,4 W/m2K, mérete: 95 x  210 + 50 cm</t>
  </si>
  <si>
    <t>44-013-1.1.2.6.2-0000002</t>
  </si>
  <si>
    <t>Műanyag kültéri nyílászárók elhelyezése előre kihagyott falnyílásba, hőszigetelt, fokozott légzárású erkélyajtó utólagos elhelyezéssel, tömítés nélkül (szerelvényezve, finombeállítással), 6,01-10,00 m kerület között, ötkamrás, egyszárnyú, oldaltnyíló nyíló erkélyajtó, 5 kamrás, PVC profil, uw&lt;1,4 W/m2K, mérete: 90 x  210 + 50 cm</t>
  </si>
  <si>
    <t>44-013-1.1.2.7.2-0000001</t>
  </si>
  <si>
    <t>Műanyag kültéri nyílászárók elhelyezése előre kihagyott falnyílásba, hőszigetelt, fokozott légzárású erkélyajtó utólagos elhelyezéssel, tömítés nélkül (szerelvényezve, finombeállítással), 6,01-10,00 m kerület között, ötkamrás, kétszárnyú vagy többszárnyú, középnyíló kétszárnyú középnyíló erkélyajtó, 5 kamrás, PVC profil, uw&lt;1,4 W/m2K, mérete: 180 x  210 + 50 cm</t>
  </si>
  <si>
    <t>44-013-1.1.2.7.2-0000002</t>
  </si>
  <si>
    <t>Műanyag kültéri nyílászárók elhelyezése előre kihagyott falnyílásba, hőszigetelt, fokozott légzárású erkélyajtó utólagos elhelyezéssel, tömítés nélkül (szerelvényezve, finombeállítással), 6,01-10,00 m kerület között, ötkamrás, kétszárnyú vagy többszárnyú, középnyíló bukó-nyíló kétszárnyú középnyíló erkélyajtó, 5 kamrás, PVC profil, uw&lt;1,4 W/m2K, mérete: 120 x  210 + 50 cm</t>
  </si>
  <si>
    <t>44-013-1.1.2.7.2-0000003</t>
  </si>
  <si>
    <t>Műanyag kültéri nyílászárók elhelyezése előre kihagyott falnyílásba, hőszigetelt, fokozott légzárású erkélyajtó utólagos elhelyezéssel, tömítés nélkül (szerelvényezve, finombeállítással), 6,01-10,00 m kerület között, ötkamrás, kétszárnyú vagy többszárnyú, középnyíló bukó-nyíló kétszárnyú középnyíló erkélyajtó, 5 kamrás, PVC profil, uw&lt;1,4 W/m2K, mérete: 130 x  210 + 50 cm</t>
  </si>
  <si>
    <t>45 Fém nyílászáró és épületlakatos-szerkezet elhelyezése</t>
  </si>
  <si>
    <t>45-000-1.1.3</t>
  </si>
  <si>
    <t>45-000-1.2.3</t>
  </si>
  <si>
    <t>45-000-2.3</t>
  </si>
  <si>
    <t>Rácsok, korlátok, kerítések bontása, ablakrács</t>
  </si>
  <si>
    <t>45-006-1.3-0990138</t>
  </si>
  <si>
    <t xml:space="preserve">dm3    </t>
  </si>
  <si>
    <t>Tömítések, poliuretán habbal Poliuretán hab, egykomponensű, 0,75 l</t>
  </si>
  <si>
    <r>
      <t>Fa nyílászáró szerkezetek bontása,  ajtó, ablak vagy kapu, 2,00 m</t>
    </r>
    <r>
      <rPr>
        <vertAlign val="superscript"/>
        <sz val="10"/>
        <color indexed="8"/>
        <rFont val="Times New Roman CE"/>
        <family val="0"/>
      </rPr>
      <t>2</t>
    </r>
    <r>
      <rPr>
        <sz val="10"/>
        <color indexed="8"/>
        <rFont val="Times New Roman CE"/>
        <family val="0"/>
      </rPr>
      <t>-ig</t>
    </r>
  </si>
  <si>
    <r>
      <t>Fa nyílászáró szerkezetek bontása,  ajtó, ablak vagy kapu, 2,01-4,00 m</t>
    </r>
    <r>
      <rPr>
        <vertAlign val="superscript"/>
        <sz val="10"/>
        <color indexed="8"/>
        <rFont val="Times New Roman CE"/>
        <family val="0"/>
      </rPr>
      <t>2</t>
    </r>
    <r>
      <rPr>
        <sz val="10"/>
        <color indexed="8"/>
        <rFont val="Times New Roman CE"/>
        <family val="0"/>
      </rPr>
      <t xml:space="preserve"> között</t>
    </r>
  </si>
  <si>
    <r>
      <t>Fa nyílászáró szerkezetek bontása,  ajtó, ablak vagy kapu, 4,01-6,00 m</t>
    </r>
    <r>
      <rPr>
        <vertAlign val="superscript"/>
        <sz val="10"/>
        <color indexed="8"/>
        <rFont val="Times New Roman CE"/>
        <family val="0"/>
      </rPr>
      <t>2</t>
    </r>
    <r>
      <rPr>
        <sz val="10"/>
        <color indexed="8"/>
        <rFont val="Times New Roman CE"/>
        <family val="0"/>
      </rPr>
      <t xml:space="preserve"> között</t>
    </r>
  </si>
  <si>
    <r>
      <t>Fa nyílászáró szerkezetek bontása,  ajtó, ablak vagy kapu, 6,01 m</t>
    </r>
    <r>
      <rPr>
        <vertAlign val="superscript"/>
        <sz val="10"/>
        <color indexed="8"/>
        <rFont val="Times New Roman CE"/>
        <family val="0"/>
      </rPr>
      <t>2</t>
    </r>
    <r>
      <rPr>
        <sz val="10"/>
        <color indexed="8"/>
        <rFont val="Times New Roman CE"/>
        <family val="0"/>
      </rPr>
      <t xml:space="preserve"> felett</t>
    </r>
  </si>
  <si>
    <r>
      <t>Fém nyílászáró szerkezetek bontása, ajtó, ablak, kapu, 2,01 m</t>
    </r>
    <r>
      <rPr>
        <vertAlign val="superscript"/>
        <sz val="10"/>
        <color indexed="8"/>
        <rFont val="Times New Roman CE"/>
        <family val="0"/>
      </rPr>
      <t>2</t>
    </r>
    <r>
      <rPr>
        <sz val="10"/>
        <color indexed="8"/>
        <rFont val="Times New Roman CE"/>
        <family val="0"/>
      </rPr>
      <t xml:space="preserve"> felület felett</t>
    </r>
  </si>
  <si>
    <r>
      <t>Fém nyílászáró szerkezetek bontása, fém portálok, üvegfalak, 5,01 m</t>
    </r>
    <r>
      <rPr>
        <vertAlign val="superscript"/>
        <sz val="10"/>
        <color indexed="8"/>
        <rFont val="Times New Roman CE"/>
        <family val="0"/>
      </rPr>
      <t>2</t>
    </r>
    <r>
      <rPr>
        <sz val="10"/>
        <color indexed="8"/>
        <rFont val="Times New Roman CE"/>
        <family val="0"/>
      </rPr>
      <t xml:space="preserve"> felület felett</t>
    </r>
  </si>
  <si>
    <t>02  nyílászáró csere</t>
  </si>
  <si>
    <t>21-003-6.1.1</t>
  </si>
  <si>
    <t>21-011-7.2-0120015</t>
  </si>
  <si>
    <t>Feltöltések alap- és lábazati falak közé és alagsori vagy alá nem pincézett földszinti padozatok alá, az anyag szétterítésével, mozgatásával, kézi döngöléssel, osztályozatlan kavicsból Nyers homokos kavics, NHK 0/63 Q-TT, Nyékládháza</t>
  </si>
  <si>
    <t>23 Síkalapozás</t>
  </si>
  <si>
    <t>23-003-2-0112610</t>
  </si>
  <si>
    <t>23-003-11.2-0012610</t>
  </si>
  <si>
    <t>31 Helyszíni beton és vasbeton munka</t>
  </si>
  <si>
    <t>31-000-13.2</t>
  </si>
  <si>
    <t>Beton aljzatok, járdák bontása 10 cm vastagságig, kavicsbetonból, salakbetonból</t>
  </si>
  <si>
    <t>33 Falazás és egyéb kőművesmunka</t>
  </si>
  <si>
    <t>33-001-1.3.3.2.1.1-0200301</t>
  </si>
  <si>
    <t>Teherhordó és kitöltő falazat készítése, beton, könnyűbeton falazóblokk vagy zsaluzóelem termékekből, 240-250 mm falvastagságban, 250x500x250 mm-es méretű beton zsaluzóelemből, kitöltő betonnal, betonacél beépítéssel ZS 25-ös zsaluzóelem, 250/500/250 mm, C12/15-24/kissé képlékeny kavicsbeton, B 38.24:8 mm átmérőjű betonacél</t>
  </si>
  <si>
    <t>36-007-9.2-0411701</t>
  </si>
  <si>
    <t>Lábazati vakolatok; díszítő és lábazati műgyantás kötőanyagú vakolatréteg felhordása, kézi erővel, vödrös kiszerelésű anyagból weber.pas marmolit színes diszítő és lábazati vakolat (középszemcsés, 3 mm), Kód: 1040</t>
  </si>
  <si>
    <t>39 Szárazépítés</t>
  </si>
  <si>
    <t>39-001-27.2.2-0120021</t>
  </si>
  <si>
    <t>CW fém vázszerkezetre szerelt válaszfal 1 rtg. impregnált  és 1 réteg rtg. normál, 12,5 mm vtg. gipszkarton borítással, hőszigeteléssel, csavarfejek és illesztések glettelve (Q2), egyszeres, sűrített, (40 vagy 41,7 cm bordatávolság) CW 75-06 mm vtg. tartóvázzal RIGIPS impregnált építőlemez RBI 12,5 mm, ásványi szálas hőszigetelés</t>
  </si>
  <si>
    <t>42 Hideg- és melegburkolatok készítése, aljzat előkészítés</t>
  </si>
  <si>
    <t>42-011-1.1.1.1-0212040</t>
  </si>
  <si>
    <t>Fal-, pillér és oszlopburkolat hordozószerkezetének felületelőkészítése beltérben, tégla, beton és vakolt alapfelületen, felületelőkészítő alapozó és tapadóhíd felhordása egy rétegben LB-Knauf Estrichgrund felhasználásra kész alapozó, alkáliálló, műanyagdiszperziós, Cikkszám: K00859415</t>
  </si>
  <si>
    <t>42-011-1.1.1.2-0212035</t>
  </si>
  <si>
    <t>Fal-, pillér és oszlopburkolat hordozószerkezetének felületelőkészítése beltérben, tégla, beton és vakolt alapfelületen, kenhető víz- és páraszigetelés felhordása egy rétegben,  hajlaterősítő szalag elhelyezésével LB-Knauf AQUASTOP FLEX M beltéri rugalmas kenhető szigetelés, Cikkszám: K00619761</t>
  </si>
  <si>
    <t>42-011-1.1.2.1-0212040</t>
  </si>
  <si>
    <t>Fal-, pillér és oszlopburkolat hordozószerkezetének felületelőkészítése beltérben, gipszkarton alapfelületen felületelőkészítő alapozó és tapadóhíd felhordása egy rétegben LB-Knauf Estrichgrund felhasználásra kész alapozó, alkáliálló, műanyagdiszperziós, Cikkszám: K00859415</t>
  </si>
  <si>
    <t>42-011-1.1.2.2-0212035</t>
  </si>
  <si>
    <t>Fal-, pillér és oszlopburkolat hordozószerkezetének felületelőkészítése beltérben, gipszkarton alapfelületen kenhető víz- és páraszigetelés felhordása egy rétegben,  hajlaterősítő szalag elhelyezésével LB-Knauf AQUASTOP FLEX M beltéri rugalmas kenhető szigetelés, Cikkszám: K00619761</t>
  </si>
  <si>
    <t>42-011-2.1.1.1-0212040</t>
  </si>
  <si>
    <t>Padlóburkolat hordozószerkezetének felületelőkészítése beltérben, beton alapfelületen felületelőkészítő alapozó és tapadóhíd felhordása egy rétegben LB-Knauf Estrichgrund felhasználásra kész alapozó, alkáliálló, műanyagdiszperziós, Cikkszám: K00859415</t>
  </si>
  <si>
    <t>42-011-2.1.1.2-0212035</t>
  </si>
  <si>
    <t>Padlóburkolat hordozószerkezetének felületelőkészítése beltérben, beton alapfelületen kenhető víz- és páraszigetelés felhordása egy rétegben,  hajlaterősítő szalag elhelyezésével LB-Knauf AQUASTOP FLEX M beltéri rugalmas kenhető szigetelés, Cikkszám: K00619761</t>
  </si>
  <si>
    <t>42-011-2.1.1.4.1-0212044</t>
  </si>
  <si>
    <t>Padlóburkolat hordozószerkezetének felületelőkészítése beltérben, beton alapfelületen önterülő felületkiegyenlítés készítése 5 mm átlagos rétegvastagságban LB-Knauf NIVOPLUS/Padlókiegyenlítő 3-15 mm, Csz: K00618001</t>
  </si>
  <si>
    <t>42-011-2.2.1.1-0216002</t>
  </si>
  <si>
    <t>Padlóburkolat hordozószerkezetének felületelőkészítése kültérben, hőterhelt felületen beton alapfelületen felületelőkészítő alapozó és tapadóhíd felhordása egy rétegben MUREXIN LF 1 mélyalapozó</t>
  </si>
  <si>
    <t>42-012-1.1.3.2.1.1-0212004</t>
  </si>
  <si>
    <t>Fal-, pillér-, oszlopburkolat készítése beltérben, kenhető szigetelésre, gres, kőporcelán lappal, kötésben vagy hálósan, 3-5 mm vtg. ragasztóba rakva, 1-10 mm fugaszélességgel, 20x20 - 40x40 cm közötti lapmérettel LB-Knauf FLEX/Flex ragasztó, EN 12004 szerinti C2TE minősítéssel, kül- és beltérbe, fagyálló, padlófűtéshez is, Cikkszám: K00617021 LB-Knauf Colorin flex fugázó, EN 13888 szerinti CG2 minősítéssel, fehér, Cikkszám: K00630***</t>
  </si>
  <si>
    <t>42-022-1.1.1.2.2.1-0212004</t>
  </si>
  <si>
    <t>Padlóburkolat készítése, beltérben, tégla, beton, vakolt alapfelületen, gres, kőporcelán lappal, diagonálba, 3-5 mm vtg. ragasztóba rakva, 1-10 mm fugaszélességgel, 20x20 - 40x40 cm közötti lapmérettel LB-Knauf FLEX/Flex ragasztó, EN 12004 szerinti C2TE minősítéssel, kül- és beltérbe, fagyálló, padlófűtéshez is, Cikkszám: K00617021 LB-Knauf Colorin flex fugázó, EN 13888 szerinti CG2 minősítéssel, fehér, Cikkszám: K00630***</t>
  </si>
  <si>
    <t>42-022-1.1.3.2.1.1-0212004</t>
  </si>
  <si>
    <t>Padlóburkolat készítése, beltérben, kenhető szigetelésre, gres, kőporcelán lappal, kötésben vagy hálósan, 3-5 mm vtg. ragasztóba rakva, 1-10 mm fugaszélességgel, 20x20 - 40x40 cm közötti lapmérettel LB-Knauf FLEX/Flex ragasztó, EN 12004 szerinti C2TE minősítéssel, kül- és beltérbe, fagyálló, padlófűtéshez is, Cikkszám: K00617021 LB-Knauf Colorin flex fugázó, EN 13888 szerinti CG2 minősítéssel, fehér, Cikkszám: K00630***</t>
  </si>
  <si>
    <t>42-022-1.2.1.2.1.1-0212004</t>
  </si>
  <si>
    <t>Padlóburkolat készítése, kültérben, hőterhelt felületen, tégla, beton, vakolt alapfelületen, gres, kőporcelán lappal, kötésben vagy hálósan, 3-5 mm vtg. ragasztóba rakva, 1-10 mm fugaszélességgel, 20x20 - 40x40 cm közötti lapmérettel LB-Knauf FLEX/Flex ragasztó, EN 12004 szerinti C2TE minősítéssel, kül- és beltérbe, fagyálló, padlófűtéshez is, Cikkszám: K00617021 LB-Knauf Colorin flex fugázó, EN 13888 szerinti CG2 minősítéssel, fehér, Cikkszám: K00630***</t>
  </si>
  <si>
    <t>42-022-2.1.2.1.1-0212003</t>
  </si>
  <si>
    <t>Lábazatburkolat készítése, beltérben, gres, kőporcelán lappal, egyenes, egysoros kivitelben, 3-5 mm ragasztóba rakva, 1-10 mm fugaszélességgel, 10 cm magasságig, 20x20 - 40×40 cm közötti lapmérettel LB-Knauf GRES/Gres ragasztó, EN 12004 szerinti C2TE minősítéssel, kül- és beltérbe, fagyálló, padlófűtéshez is, Cikkszám: K00617801 LB-Knauf Colorin flex fugázó, EN 13888 szerinti CG2 minősítéssel, fehér, Cikkszám: K00630***</t>
  </si>
  <si>
    <t>45-004-1-0180301</t>
  </si>
  <si>
    <t>Acél korlát elhelyezése, fészekbe vagy kőcsavaros rögzítéssel Acélcső korlát, 51 mm átmérőjű kézfogóval, alatta 5 sor 18 mm átmérőjű osztással, porszórt felülettel</t>
  </si>
  <si>
    <t>47-000-1.21.1.1.1.2</t>
  </si>
  <si>
    <t xml:space="preserve">100 m2 </t>
  </si>
  <si>
    <t>Belső festéseknél felület előkészítése, részmunkák; glettelés, hagyományos meszes glettel, vakolt felületen, bármilyen padozatú helyiségben, tagolt felületen</t>
  </si>
  <si>
    <t>47-011-15.1.1.2-0150245</t>
  </si>
  <si>
    <t>Diszperziós festés műanyag bázisú vizes-diszperziós  fehér vagy gyárilag színezett festékkel, új vagy régi lekapart, előkészített alapfelületen, vakolaton, két rétegben, tagolt sima felületen SAKRET DFI  diszperziós beltéri festék, III. színcsoport</t>
  </si>
  <si>
    <t>62 Kőburkolat készítése</t>
  </si>
  <si>
    <t>62-003-8.1-0611401</t>
  </si>
  <si>
    <t>Tér- vagy járdaburkolat készítése, beton burkolókőből soros, halszálka, parketta vagy kazettás kötésben, homokágyazatba fektetve, 10x20x4, 10x20x5, 10x20x6, 10x20x8 cm-es méretű idomkővel A Beton-Viacolor Korzó 10x20x4 cm, szürke</t>
  </si>
  <si>
    <t>62-003-8.1-0611402</t>
  </si>
  <si>
    <t>Tér- vagy járdaburkolat készítése, beton burkolókőből soros, halszálka, parketta vagy kazettás kötésben, homokágyazatba fektetve, 10x20x4, 10x20x5, 10x20x6, 10x20x8 cm-es méretű idomkővel A Beton-Viacolor Korzó 10x20x4 cm, vörös</t>
  </si>
  <si>
    <r>
      <t>Munkaárok földkiemelése közmű nélküli területen,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</si>
  <si>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r>
      <t>Vasbeton sáv-, talp- lemezalap készítése szivattyús technológiával, .....minőségű betonból C12/15 - XN(H) földnedves kavicsbeton keverék CEM 32,5 pc. D</t>
    </r>
    <r>
      <rPr>
        <vertAlign val="subscript"/>
        <sz val="10"/>
        <color indexed="8"/>
        <rFont val="Times New Roman CE"/>
        <family val="0"/>
      </rPr>
      <t>max</t>
    </r>
    <r>
      <rPr>
        <sz val="10"/>
        <color indexed="8"/>
        <rFont val="Times New Roman CE"/>
        <family val="0"/>
      </rPr>
      <t xml:space="preserve"> = 32 mm, m = 7,1 finomsági modulussal</t>
    </r>
  </si>
  <si>
    <r>
      <t>Szerelőbeton készítése, .....minőségű betonból 10 cm vastagságig C8/10 - XN(H) földnedves kavicsbeton keverék CEM 32,5 pc. D</t>
    </r>
    <r>
      <rPr>
        <vertAlign val="subscript"/>
        <sz val="10"/>
        <color indexed="8"/>
        <rFont val="Times New Roman CE"/>
        <family val="0"/>
      </rPr>
      <t>max</t>
    </r>
    <r>
      <rPr>
        <sz val="10"/>
        <color indexed="8"/>
        <rFont val="Times New Roman CE"/>
        <family val="0"/>
      </rPr>
      <t xml:space="preserve"> =32 mm, m = 6,8 finomsági modulussal</t>
    </r>
  </si>
  <si>
    <t>05  projekt arányos akadálymentesítés</t>
  </si>
  <si>
    <t>Fejezetek megnevezése</t>
  </si>
  <si>
    <t>Anyag összege</t>
  </si>
  <si>
    <t>Díj összege</t>
  </si>
  <si>
    <t>Összesen:</t>
  </si>
  <si>
    <t xml:space="preserve">Név: Miskolc MJV Önkormányzata         </t>
  </si>
  <si>
    <t xml:space="preserve">                                       </t>
  </si>
  <si>
    <t xml:space="preserve">Cím: 3525 Miskolc, Városház tér 8. sz. </t>
  </si>
  <si>
    <t xml:space="preserve"> Kelt: 2016.05. hó                     </t>
  </si>
  <si>
    <t xml:space="preserve">Beruházás címe:                        </t>
  </si>
  <si>
    <t xml:space="preserve"> Szám:                                 </t>
  </si>
  <si>
    <t xml:space="preserve">Miskolc, Reményi Ede út 2. sz.         </t>
  </si>
  <si>
    <t xml:space="preserve"> KSH besorolás:                        </t>
  </si>
  <si>
    <t xml:space="preserve">hrsz.: 2061                            </t>
  </si>
  <si>
    <t xml:space="preserve"> Teljesítés:                           </t>
  </si>
  <si>
    <t xml:space="preserve">A munka leírása:                       </t>
  </si>
  <si>
    <t xml:space="preserve"> Készítette:                           </t>
  </si>
  <si>
    <t xml:space="preserve">Kiviteli terv (építészet)                                                     </t>
  </si>
  <si>
    <t xml:space="preserve">                                                                              </t>
  </si>
  <si>
    <t xml:space="preserve">Készült: TERC VIP Silver programmal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</si>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</sst>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CE"/>
      <family val="0"/>
    </font>
    <font>
      <b/>
      <sz val="10"/>
      <color indexed="8"/>
      <name val="Times New Roman CE"/>
      <family val="0"/>
    </font>
    <font>
      <vertAlign val="superscript"/>
      <sz val="10"/>
      <color indexed="8"/>
      <name val="Times New Roman CE"/>
      <family val="0"/>
    </font>
    <font>
      <vertAlign val="subscript"/>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9">
    <xf numFmtId="0" fontId="0" fillId="0" borderId="0" xfId="0" applyFont="1" applyAlignment="1">
      <alignment/>
    </xf>
    <xf numFmtId="0" fontId="40" fillId="0" borderId="0" xfId="0" applyFont="1" applyAlignment="1">
      <alignment vertical="top" wrapText="1"/>
    </xf>
    <xf numFmtId="0" fontId="41" fillId="0" borderId="0" xfId="0" applyFont="1" applyAlignment="1">
      <alignment vertical="top" wrapText="1"/>
    </xf>
    <xf numFmtId="0" fontId="41"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Alignment="1">
      <alignment horizontal="righ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2" fillId="0" borderId="0" xfId="0" applyFont="1" applyAlignment="1">
      <alignment vertical="top"/>
    </xf>
    <xf numFmtId="0" fontId="42" fillId="0" borderId="11" xfId="0" applyFont="1" applyBorder="1" applyAlignment="1">
      <alignment vertical="top"/>
    </xf>
    <xf numFmtId="0" fontId="42" fillId="0" borderId="12" xfId="0" applyFont="1" applyBorder="1" applyAlignment="1">
      <alignment horizontal="center" vertical="top"/>
    </xf>
    <xf numFmtId="10" fontId="42" fillId="0" borderId="11" xfId="0" applyNumberFormat="1" applyFont="1" applyBorder="1" applyAlignment="1">
      <alignment vertical="top"/>
    </xf>
    <xf numFmtId="0" fontId="42" fillId="0" borderId="11"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left" vertical="top"/>
    </xf>
    <xf numFmtId="0" fontId="42" fillId="0" borderId="0" xfId="0" applyFont="1" applyAlignment="1">
      <alignment horizontal="center" vertical="top"/>
    </xf>
    <xf numFmtId="0" fontId="0" fillId="0" borderId="0" xfId="0" applyAlignment="1">
      <alignment horizontal="center" vertical="top"/>
    </xf>
    <xf numFmtId="0" fontId="42" fillId="0" borderId="11" xfId="0" applyFont="1" applyBorder="1" applyAlignment="1">
      <alignment horizontal="right" vertical="top"/>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1" sqref="A1:D1"/>
    </sheetView>
  </sheetViews>
  <sheetFormatPr defaultColWidth="9.140625" defaultRowHeight="15"/>
  <cols>
    <col min="1" max="1" width="36.421875" style="12" customWidth="1"/>
    <col min="2" max="2" width="10.7109375" style="12" customWidth="1"/>
    <col min="3" max="4" width="15.7109375" style="12" customWidth="1"/>
    <col min="5" max="16384" width="9.140625" style="12" customWidth="1"/>
  </cols>
  <sheetData>
    <row r="1" spans="1:4" s="18" customFormat="1" ht="15.75">
      <c r="A1" s="16"/>
      <c r="B1" s="17"/>
      <c r="C1" s="17"/>
      <c r="D1" s="17"/>
    </row>
    <row r="2" spans="1:4" s="18" customFormat="1" ht="15.75">
      <c r="A2" s="16"/>
      <c r="B2" s="17"/>
      <c r="C2" s="17"/>
      <c r="D2" s="17"/>
    </row>
    <row r="3" spans="1:4" s="18" customFormat="1" ht="15.75">
      <c r="A3" s="16"/>
      <c r="B3" s="17"/>
      <c r="C3" s="17"/>
      <c r="D3" s="17"/>
    </row>
    <row r="4" spans="1:4" ht="15.75">
      <c r="A4" s="19"/>
      <c r="B4" s="17"/>
      <c r="C4" s="17"/>
      <c r="D4" s="17"/>
    </row>
    <row r="5" spans="1:4" ht="15.75">
      <c r="A5" s="19"/>
      <c r="B5" s="17"/>
      <c r="C5" s="17"/>
      <c r="D5" s="17"/>
    </row>
    <row r="6" spans="1:4" ht="15.75">
      <c r="A6" s="19"/>
      <c r="B6" s="17"/>
      <c r="C6" s="17"/>
      <c r="D6" s="17"/>
    </row>
    <row r="7" spans="1:4" ht="15.75">
      <c r="A7" s="19"/>
      <c r="B7" s="17"/>
      <c r="C7" s="17"/>
      <c r="D7" s="17"/>
    </row>
    <row r="9" spans="1:3" ht="15.75">
      <c r="A9" s="12" t="s">
        <v>196</v>
      </c>
      <c r="C9" s="12" t="s">
        <v>197</v>
      </c>
    </row>
    <row r="10" spans="1:3" ht="15.75">
      <c r="A10" s="12" t="s">
        <v>197</v>
      </c>
      <c r="C10" s="12" t="s">
        <v>197</v>
      </c>
    </row>
    <row r="11" spans="1:3" ht="15.75">
      <c r="A11" s="12" t="s">
        <v>198</v>
      </c>
      <c r="C11" s="12" t="s">
        <v>199</v>
      </c>
    </row>
    <row r="12" spans="1:3" ht="15.75">
      <c r="A12" s="12" t="s">
        <v>200</v>
      </c>
      <c r="C12" s="12" t="s">
        <v>201</v>
      </c>
    </row>
    <row r="13" spans="1:3" ht="15.75">
      <c r="A13" s="12" t="s">
        <v>202</v>
      </c>
      <c r="C13" s="12" t="s">
        <v>203</v>
      </c>
    </row>
    <row r="14" spans="1:3" ht="15.75">
      <c r="A14" s="12" t="s">
        <v>204</v>
      </c>
      <c r="C14" s="12" t="s">
        <v>205</v>
      </c>
    </row>
    <row r="15" spans="1:3" ht="15.75">
      <c r="A15" s="12" t="s">
        <v>206</v>
      </c>
      <c r="C15" s="12" t="s">
        <v>207</v>
      </c>
    </row>
    <row r="16" ht="15.75">
      <c r="A16" s="12" t="s">
        <v>208</v>
      </c>
    </row>
    <row r="17" ht="15.75">
      <c r="A17" s="12" t="s">
        <v>209</v>
      </c>
    </row>
    <row r="18" ht="15.75">
      <c r="A18" s="12" t="s">
        <v>209</v>
      </c>
    </row>
    <row r="19" ht="15.75">
      <c r="A19" s="12" t="s">
        <v>210</v>
      </c>
    </row>
    <row r="20" ht="15.75">
      <c r="A20" s="12" t="s">
        <v>209</v>
      </c>
    </row>
    <row r="22" spans="1:4" ht="15.75">
      <c r="A22" s="26" t="s">
        <v>211</v>
      </c>
      <c r="B22" s="27"/>
      <c r="C22" s="27"/>
      <c r="D22" s="27"/>
    </row>
    <row r="23" spans="1:4" ht="15.75">
      <c r="A23" s="20" t="s">
        <v>212</v>
      </c>
      <c r="B23" s="20"/>
      <c r="C23" s="28" t="s">
        <v>213</v>
      </c>
      <c r="D23" s="28" t="s">
        <v>214</v>
      </c>
    </row>
    <row r="24" spans="1:4" ht="15.75">
      <c r="A24" s="20" t="s">
        <v>215</v>
      </c>
      <c r="B24" s="20"/>
      <c r="C24" s="20">
        <f>ROUND(SUM('Fejezet összesítő'!B2:B4),0)</f>
        <v>0</v>
      </c>
      <c r="D24" s="20">
        <f>ROUND(SUM('Fejezet összesítő'!C2:C4),0)</f>
        <v>0</v>
      </c>
    </row>
    <row r="25" spans="1:4" ht="15.75">
      <c r="A25" s="20" t="s">
        <v>216</v>
      </c>
      <c r="B25" s="20"/>
      <c r="C25" s="20">
        <f>ROUND(C24,0)</f>
        <v>0</v>
      </c>
      <c r="D25" s="20">
        <f>ROUND(D24,0)</f>
        <v>0</v>
      </c>
    </row>
    <row r="26" spans="1:4" ht="15.75">
      <c r="A26" s="12" t="s">
        <v>217</v>
      </c>
      <c r="C26" s="21">
        <f>ROUND(C25+D25,0)</f>
        <v>0</v>
      </c>
      <c r="D26" s="21"/>
    </row>
    <row r="27" spans="1:4" ht="15.75">
      <c r="A27" s="20" t="s">
        <v>218</v>
      </c>
      <c r="B27" s="22">
        <v>0.27</v>
      </c>
      <c r="C27" s="23">
        <f>ROUND(C26*B27,0)</f>
        <v>0</v>
      </c>
      <c r="D27" s="23"/>
    </row>
    <row r="28" spans="1:4" ht="15.75">
      <c r="A28" s="20" t="s">
        <v>219</v>
      </c>
      <c r="B28" s="20"/>
      <c r="C28" s="24">
        <f>ROUND(C26+C27,0)</f>
        <v>0</v>
      </c>
      <c r="D28" s="24"/>
    </row>
    <row r="32" spans="2:3" ht="15.75">
      <c r="B32" s="21" t="s">
        <v>220</v>
      </c>
      <c r="C32" s="21"/>
    </row>
    <row r="34" ht="15.75">
      <c r="A34" s="25"/>
    </row>
    <row r="35" ht="15.75">
      <c r="A35" s="25"/>
    </row>
    <row r="36" ht="15.75">
      <c r="A36" s="25"/>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orientation="portrait" paperSize="9" r:id="rId1"/>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A1" sqref="A1"/>
    </sheetView>
  </sheetViews>
  <sheetFormatPr defaultColWidth="9.140625" defaultRowHeight="15"/>
  <cols>
    <col min="1" max="1" width="36.421875" style="13" customWidth="1"/>
    <col min="2" max="3" width="20.7109375" style="13" customWidth="1"/>
    <col min="4" max="16384" width="9.140625" style="13" customWidth="1"/>
  </cols>
  <sheetData>
    <row r="1" spans="1:3" s="14" customFormat="1" ht="31.5">
      <c r="A1" s="14" t="s">
        <v>192</v>
      </c>
      <c r="B1" s="15" t="s">
        <v>193</v>
      </c>
      <c r="C1" s="15" t="s">
        <v>194</v>
      </c>
    </row>
    <row r="2" spans="1:3" ht="78.75">
      <c r="A2" s="13" t="s">
        <v>72</v>
      </c>
      <c r="B2" s="13">
        <f>'01  homlokzat hőszigetelés'!H60</f>
        <v>0</v>
      </c>
      <c r="C2" s="13">
        <f>'01  homlokzat hőszigetelés'!I60</f>
        <v>0</v>
      </c>
    </row>
    <row r="3" spans="1:3" ht="47.25">
      <c r="A3" s="13" t="s">
        <v>131</v>
      </c>
      <c r="B3" s="13">
        <f>'02  nyílászáró csere'!H58</f>
        <v>0</v>
      </c>
      <c r="C3" s="13">
        <f>'02  nyílászáró csere'!I58</f>
        <v>0</v>
      </c>
    </row>
    <row r="4" spans="1:3" ht="94.5">
      <c r="A4" s="13" t="s">
        <v>191</v>
      </c>
      <c r="B4" s="13">
        <f>'05  projekt arányos akadályment'!H66</f>
        <v>0</v>
      </c>
      <c r="C4" s="13">
        <f>'05  projekt arányos akadályment'!I66</f>
        <v>0</v>
      </c>
    </row>
    <row r="5" spans="1:3" s="14" customFormat="1" ht="15.75">
      <c r="A5" s="14" t="s">
        <v>195</v>
      </c>
      <c r="B5" s="14">
        <f>ROUND(SUM(B2:B4),0)</f>
        <v>0</v>
      </c>
      <c r="C5" s="14">
        <f>ROUND(SUM(C2:C4),0)</f>
        <v>0</v>
      </c>
    </row>
  </sheetData>
  <sheetProtection/>
  <printOptions/>
  <pageMargins left="1" right="1" top="1" bottom="1" header="0.4166666666666667" footer="0.4166666666666667"/>
  <pageSetup firstPageNumber="1" useFirstPageNumber="1"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9.140625" defaultRowHeight="15"/>
  <cols>
    <col min="1" max="1" width="4.28125" style="9" customWidth="1"/>
    <col min="2" max="2" width="9.28125" style="1" customWidth="1"/>
    <col min="3" max="3" width="36.7109375" style="1" customWidth="1"/>
    <col min="4" max="4" width="6.7109375" style="7" customWidth="1"/>
    <col min="5" max="5" width="6.7109375" style="1" customWidth="1"/>
    <col min="6" max="7" width="8.28125" style="7" customWidth="1"/>
    <col min="8" max="9" width="10.28125" style="7" customWidth="1"/>
    <col min="10" max="10" width="15.7109375" style="1" customWidth="1"/>
    <col min="11" max="16384" width="9.140625" style="1" customWidth="1"/>
  </cols>
  <sheetData>
    <row r="1" spans="1:9" s="3" customFormat="1" ht="25.5">
      <c r="A1" s="8" t="s">
        <v>0</v>
      </c>
      <c r="B1" s="5" t="s">
        <v>1</v>
      </c>
      <c r="C1" s="5" t="s">
        <v>2</v>
      </c>
      <c r="D1" s="6" t="s">
        <v>3</v>
      </c>
      <c r="E1" s="5" t="s">
        <v>4</v>
      </c>
      <c r="F1" s="6" t="s">
        <v>5</v>
      </c>
      <c r="G1" s="6" t="s">
        <v>6</v>
      </c>
      <c r="H1" s="6" t="s">
        <v>7</v>
      </c>
      <c r="I1" s="6" t="s">
        <v>8</v>
      </c>
    </row>
    <row r="2" spans="1:9" s="3" customFormat="1" ht="12.75">
      <c r="A2" s="2" t="s">
        <v>9</v>
      </c>
      <c r="B2" s="2"/>
      <c r="C2" s="2"/>
      <c r="D2" s="2"/>
      <c r="E2" s="2"/>
      <c r="F2" s="2"/>
      <c r="G2" s="10"/>
      <c r="H2" s="10"/>
      <c r="I2" s="10"/>
    </row>
    <row r="3" spans="1:9" ht="105">
      <c r="A3" s="9">
        <v>1</v>
      </c>
      <c r="B3" s="1" t="s">
        <v>10</v>
      </c>
      <c r="C3" s="4" t="s">
        <v>66</v>
      </c>
      <c r="D3" s="7">
        <v>720</v>
      </c>
      <c r="E3" s="1" t="s">
        <v>11</v>
      </c>
      <c r="F3" s="7">
        <v>0</v>
      </c>
      <c r="G3" s="7">
        <v>0</v>
      </c>
      <c r="H3" s="7">
        <f>ROUND(D3*F3,0)</f>
        <v>0</v>
      </c>
      <c r="I3" s="7">
        <f>ROUND(D3*G3,0)</f>
        <v>0</v>
      </c>
    </row>
    <row r="5" spans="1:9" ht="105">
      <c r="A5" s="9">
        <v>2</v>
      </c>
      <c r="B5" s="1" t="s">
        <v>12</v>
      </c>
      <c r="C5" s="4" t="s">
        <v>67</v>
      </c>
      <c r="D5" s="7">
        <v>216</v>
      </c>
      <c r="E5" s="1" t="s">
        <v>11</v>
      </c>
      <c r="F5" s="7">
        <v>0</v>
      </c>
      <c r="G5" s="7">
        <v>0</v>
      </c>
      <c r="H5" s="7">
        <f>ROUND(D5*F5,0)</f>
        <v>0</v>
      </c>
      <c r="I5" s="7">
        <f>ROUND(D5*G5,0)</f>
        <v>0</v>
      </c>
    </row>
    <row r="7" spans="1:9" ht="25.5">
      <c r="A7" s="9">
        <v>3</v>
      </c>
      <c r="B7" s="1" t="s">
        <v>13</v>
      </c>
      <c r="C7" s="4" t="s">
        <v>14</v>
      </c>
      <c r="D7" s="7">
        <v>936</v>
      </c>
      <c r="E7" s="1" t="s">
        <v>11</v>
      </c>
      <c r="F7" s="7">
        <v>0</v>
      </c>
      <c r="G7" s="7">
        <v>0</v>
      </c>
      <c r="H7" s="7">
        <f>ROUND(D7*F7,0)</f>
        <v>0</v>
      </c>
      <c r="I7" s="7">
        <f>ROUND(D7*G7,0)</f>
        <v>0</v>
      </c>
    </row>
    <row r="9" spans="1:9" s="3" customFormat="1" ht="12.75">
      <c r="A9" s="2" t="s">
        <v>15</v>
      </c>
      <c r="B9" s="2"/>
      <c r="C9" s="2"/>
      <c r="D9" s="2"/>
      <c r="E9" s="2"/>
      <c r="F9" s="2"/>
      <c r="G9" s="10"/>
      <c r="H9" s="10"/>
      <c r="I9" s="10"/>
    </row>
    <row r="10" spans="1:9" ht="41.25">
      <c r="A10" s="9">
        <v>4</v>
      </c>
      <c r="B10" s="1" t="s">
        <v>16</v>
      </c>
      <c r="C10" s="4" t="s">
        <v>68</v>
      </c>
      <c r="D10" s="7">
        <v>1</v>
      </c>
      <c r="E10" s="1" t="s">
        <v>17</v>
      </c>
      <c r="F10" s="7">
        <v>0</v>
      </c>
      <c r="G10" s="7">
        <v>0</v>
      </c>
      <c r="H10" s="7">
        <f>ROUND(D10*F10,0)</f>
        <v>0</v>
      </c>
      <c r="I10" s="7">
        <f>ROUND(D10*G10,0)</f>
        <v>0</v>
      </c>
    </row>
    <row r="12" spans="1:9" ht="28.5">
      <c r="A12" s="9">
        <v>5</v>
      </c>
      <c r="B12" s="1" t="s">
        <v>18</v>
      </c>
      <c r="C12" s="4" t="s">
        <v>69</v>
      </c>
      <c r="D12" s="7">
        <v>3</v>
      </c>
      <c r="E12" s="1" t="s">
        <v>17</v>
      </c>
      <c r="F12" s="7">
        <v>0</v>
      </c>
      <c r="G12" s="7">
        <v>0</v>
      </c>
      <c r="H12" s="7">
        <f>ROUND(D12*F12,0)</f>
        <v>0</v>
      </c>
      <c r="I12" s="7">
        <f>ROUND(D12*G12,0)</f>
        <v>0</v>
      </c>
    </row>
    <row r="14" spans="1:9" ht="38.25">
      <c r="A14" s="9">
        <v>6</v>
      </c>
      <c r="B14" s="1" t="s">
        <v>19</v>
      </c>
      <c r="C14" s="4" t="s">
        <v>21</v>
      </c>
      <c r="D14" s="7">
        <v>4</v>
      </c>
      <c r="E14" s="1" t="s">
        <v>20</v>
      </c>
      <c r="F14" s="7">
        <v>0</v>
      </c>
      <c r="G14" s="7">
        <v>0</v>
      </c>
      <c r="H14" s="7">
        <f>ROUND(D14*F14,0)</f>
        <v>0</v>
      </c>
      <c r="I14" s="7">
        <f>ROUND(D14*G14,0)</f>
        <v>0</v>
      </c>
    </row>
    <row r="16" spans="1:9" ht="38.25">
      <c r="A16" s="9">
        <v>7</v>
      </c>
      <c r="B16" s="1" t="s">
        <v>22</v>
      </c>
      <c r="C16" s="4" t="s">
        <v>23</v>
      </c>
      <c r="D16" s="7">
        <v>16.5</v>
      </c>
      <c r="E16" s="1" t="s">
        <v>20</v>
      </c>
      <c r="F16" s="7">
        <v>0</v>
      </c>
      <c r="G16" s="7">
        <v>0</v>
      </c>
      <c r="H16" s="7">
        <f>ROUND(D16*F16,0)</f>
        <v>0</v>
      </c>
      <c r="I16" s="7">
        <f>ROUND(D16*G16,0)</f>
        <v>0</v>
      </c>
    </row>
    <row r="18" spans="1:9" s="3" customFormat="1" ht="12.75">
      <c r="A18" s="2" t="s">
        <v>24</v>
      </c>
      <c r="B18" s="2"/>
      <c r="C18" s="2"/>
      <c r="D18" s="2"/>
      <c r="E18" s="2"/>
      <c r="F18" s="2"/>
      <c r="G18" s="10"/>
      <c r="H18" s="10"/>
      <c r="I18" s="10"/>
    </row>
    <row r="19" spans="1:9" ht="25.5">
      <c r="A19" s="9">
        <v>8</v>
      </c>
      <c r="B19" s="1" t="s">
        <v>25</v>
      </c>
      <c r="C19" s="4" t="s">
        <v>26</v>
      </c>
      <c r="D19" s="7">
        <v>637.3</v>
      </c>
      <c r="E19" s="1" t="s">
        <v>11</v>
      </c>
      <c r="F19" s="7">
        <v>0</v>
      </c>
      <c r="G19" s="7">
        <v>0</v>
      </c>
      <c r="H19" s="7">
        <f>ROUND(D19*F19,0)</f>
        <v>0</v>
      </c>
      <c r="I19" s="7">
        <f>ROUND(D19*G19,0)</f>
        <v>0</v>
      </c>
    </row>
    <row r="21" spans="1:9" ht="38.25">
      <c r="A21" s="9">
        <v>9</v>
      </c>
      <c r="B21" s="1" t="s">
        <v>27</v>
      </c>
      <c r="C21" s="4" t="s">
        <v>28</v>
      </c>
      <c r="D21" s="7">
        <v>577.3</v>
      </c>
      <c r="E21" s="1" t="s">
        <v>11</v>
      </c>
      <c r="F21" s="7">
        <v>0</v>
      </c>
      <c r="G21" s="7">
        <v>0</v>
      </c>
      <c r="H21" s="7">
        <f>ROUND(D21*F21,0)</f>
        <v>0</v>
      </c>
      <c r="I21" s="7">
        <f>ROUND(D21*G21,0)</f>
        <v>0</v>
      </c>
    </row>
    <row r="23" spans="1:9" ht="89.25">
      <c r="A23" s="9">
        <v>10</v>
      </c>
      <c r="B23" s="1" t="s">
        <v>29</v>
      </c>
      <c r="C23" s="4" t="s">
        <v>30</v>
      </c>
      <c r="D23" s="7">
        <v>577.3</v>
      </c>
      <c r="E23" s="1" t="s">
        <v>11</v>
      </c>
      <c r="F23" s="7">
        <v>0</v>
      </c>
      <c r="G23" s="7">
        <v>0</v>
      </c>
      <c r="H23" s="7">
        <f>ROUND(D23*F23,0)</f>
        <v>0</v>
      </c>
      <c r="I23" s="7">
        <f>ROUND(D23*G23,0)</f>
        <v>0</v>
      </c>
    </row>
    <row r="25" spans="1:9" ht="63.75">
      <c r="A25" s="9">
        <v>11</v>
      </c>
      <c r="B25" s="1" t="s">
        <v>31</v>
      </c>
      <c r="C25" s="4" t="s">
        <v>32</v>
      </c>
      <c r="D25" s="7">
        <v>577.3</v>
      </c>
      <c r="E25" s="1" t="s">
        <v>11</v>
      </c>
      <c r="F25" s="7">
        <v>0</v>
      </c>
      <c r="G25" s="7">
        <v>0</v>
      </c>
      <c r="H25" s="7">
        <f>ROUND(D25*F25,0)</f>
        <v>0</v>
      </c>
      <c r="I25" s="7">
        <f>ROUND(D25*G25,0)</f>
        <v>0</v>
      </c>
    </row>
    <row r="27" spans="1:9" ht="76.5">
      <c r="A27" s="9">
        <v>12</v>
      </c>
      <c r="B27" s="1" t="s">
        <v>33</v>
      </c>
      <c r="C27" s="4" t="s">
        <v>34</v>
      </c>
      <c r="D27" s="7">
        <v>60</v>
      </c>
      <c r="E27" s="1" t="s">
        <v>11</v>
      </c>
      <c r="F27" s="7">
        <v>0</v>
      </c>
      <c r="G27" s="7">
        <v>0</v>
      </c>
      <c r="H27" s="7">
        <f>ROUND(D27*F27,0)</f>
        <v>0</v>
      </c>
      <c r="I27" s="7">
        <f>ROUND(D27*G27,0)</f>
        <v>0</v>
      </c>
    </row>
    <row r="29" spans="1:9" s="3" customFormat="1" ht="12.75">
      <c r="A29" s="2" t="s">
        <v>35</v>
      </c>
      <c r="B29" s="2"/>
      <c r="C29" s="2"/>
      <c r="D29" s="2"/>
      <c r="E29" s="2"/>
      <c r="F29" s="2"/>
      <c r="G29" s="10"/>
      <c r="H29" s="10"/>
      <c r="I29" s="10"/>
    </row>
    <row r="30" spans="1:9" ht="25.5">
      <c r="A30" s="9">
        <v>13</v>
      </c>
      <c r="B30" s="1" t="s">
        <v>36</v>
      </c>
      <c r="C30" s="4" t="s">
        <v>38</v>
      </c>
      <c r="D30" s="7">
        <v>230</v>
      </c>
      <c r="E30" s="1" t="s">
        <v>37</v>
      </c>
      <c r="F30" s="7">
        <v>0</v>
      </c>
      <c r="G30" s="7">
        <v>0</v>
      </c>
      <c r="H30" s="7">
        <f>ROUND(D30*F30,0)</f>
        <v>0</v>
      </c>
      <c r="I30" s="7">
        <f>ROUND(D30*G30,0)</f>
        <v>0</v>
      </c>
    </row>
    <row r="32" spans="1:9" s="3" customFormat="1" ht="12.75">
      <c r="A32" s="2" t="s">
        <v>39</v>
      </c>
      <c r="B32" s="2"/>
      <c r="C32" s="2"/>
      <c r="D32" s="2"/>
      <c r="E32" s="2"/>
      <c r="F32" s="2"/>
      <c r="G32" s="10"/>
      <c r="H32" s="10"/>
      <c r="I32" s="10"/>
    </row>
    <row r="33" spans="1:9" ht="102">
      <c r="A33" s="9">
        <v>14</v>
      </c>
      <c r="B33" s="1" t="s">
        <v>40</v>
      </c>
      <c r="C33" s="4" t="s">
        <v>41</v>
      </c>
      <c r="D33" s="7">
        <v>577.3</v>
      </c>
      <c r="E33" s="1" t="s">
        <v>11</v>
      </c>
      <c r="F33" s="7">
        <v>0</v>
      </c>
      <c r="G33" s="7">
        <v>0</v>
      </c>
      <c r="H33" s="7">
        <f>ROUND(D33*F33,0)</f>
        <v>0</v>
      </c>
      <c r="I33" s="7">
        <f>ROUND(D33*G33,0)</f>
        <v>0</v>
      </c>
    </row>
    <row r="35" spans="1:9" s="3" customFormat="1" ht="12.75">
      <c r="A35" s="2" t="s">
        <v>42</v>
      </c>
      <c r="B35" s="2"/>
      <c r="C35" s="2"/>
      <c r="D35" s="2"/>
      <c r="E35" s="2"/>
      <c r="F35" s="2"/>
      <c r="G35" s="10"/>
      <c r="H35" s="10"/>
      <c r="I35" s="10"/>
    </row>
    <row r="36" spans="1:9" ht="51">
      <c r="A36" s="9">
        <v>15</v>
      </c>
      <c r="B36" s="1" t="s">
        <v>43</v>
      </c>
      <c r="C36" s="4" t="s">
        <v>44</v>
      </c>
      <c r="D36" s="7">
        <v>462.92</v>
      </c>
      <c r="E36" s="1" t="s">
        <v>11</v>
      </c>
      <c r="F36" s="7">
        <v>0</v>
      </c>
      <c r="G36" s="7">
        <v>0</v>
      </c>
      <c r="H36" s="7">
        <f>ROUND(D36*F36,0)</f>
        <v>0</v>
      </c>
      <c r="I36" s="7">
        <f>ROUND(D36*G36,0)</f>
        <v>0</v>
      </c>
    </row>
    <row r="38" spans="1:9" ht="76.5">
      <c r="A38" s="9">
        <v>16</v>
      </c>
      <c r="B38" s="1" t="s">
        <v>45</v>
      </c>
      <c r="C38" s="4" t="s">
        <v>46</v>
      </c>
      <c r="D38" s="7">
        <v>462.92</v>
      </c>
      <c r="E38" s="1" t="s">
        <v>11</v>
      </c>
      <c r="F38" s="7">
        <v>0</v>
      </c>
      <c r="G38" s="7">
        <v>0</v>
      </c>
      <c r="H38" s="7">
        <f>ROUND(D38*F38,0)</f>
        <v>0</v>
      </c>
      <c r="I38" s="7">
        <f>ROUND(D38*G38,0)</f>
        <v>0</v>
      </c>
    </row>
    <row r="40" spans="1:9" ht="127.5">
      <c r="A40" s="9">
        <v>17</v>
      </c>
      <c r="B40" s="1" t="s">
        <v>47</v>
      </c>
      <c r="C40" s="4" t="s">
        <v>48</v>
      </c>
      <c r="D40" s="7">
        <v>432.92</v>
      </c>
      <c r="E40" s="1" t="s">
        <v>11</v>
      </c>
      <c r="F40" s="7">
        <v>0</v>
      </c>
      <c r="G40" s="7">
        <v>0</v>
      </c>
      <c r="H40" s="7">
        <f>ROUND(D40*F40,0)</f>
        <v>0</v>
      </c>
      <c r="I40" s="7">
        <f>ROUND(D40*G40,0)</f>
        <v>0</v>
      </c>
    </row>
    <row r="42" spans="1:9" ht="102">
      <c r="A42" s="9">
        <v>18</v>
      </c>
      <c r="B42" s="1" t="s">
        <v>49</v>
      </c>
      <c r="C42" s="4" t="s">
        <v>50</v>
      </c>
      <c r="D42" s="7">
        <v>462.92</v>
      </c>
      <c r="E42" s="1" t="s">
        <v>11</v>
      </c>
      <c r="F42" s="7">
        <v>0</v>
      </c>
      <c r="G42" s="7">
        <v>0</v>
      </c>
      <c r="H42" s="7">
        <f>ROUND(D42*F42,0)</f>
        <v>0</v>
      </c>
      <c r="I42" s="7">
        <f>ROUND(D42*G42,0)</f>
        <v>0</v>
      </c>
    </row>
    <row r="44" spans="1:9" ht="114.75">
      <c r="A44" s="9">
        <v>19</v>
      </c>
      <c r="B44" s="1" t="s">
        <v>51</v>
      </c>
      <c r="C44" s="4" t="s">
        <v>52</v>
      </c>
      <c r="D44" s="7">
        <v>462.92</v>
      </c>
      <c r="E44" s="1" t="s">
        <v>11</v>
      </c>
      <c r="F44" s="7">
        <v>0</v>
      </c>
      <c r="G44" s="7">
        <v>0</v>
      </c>
      <c r="H44" s="7">
        <f>ROUND(D44*F44,0)</f>
        <v>0</v>
      </c>
      <c r="I44" s="7">
        <f>ROUND(D44*G44,0)</f>
        <v>0</v>
      </c>
    </row>
    <row r="46" spans="1:9" ht="103.5">
      <c r="A46" s="9">
        <v>20</v>
      </c>
      <c r="B46" s="1" t="s">
        <v>53</v>
      </c>
      <c r="C46" s="4" t="s">
        <v>70</v>
      </c>
      <c r="D46" s="7">
        <v>462.92</v>
      </c>
      <c r="E46" s="1" t="s">
        <v>11</v>
      </c>
      <c r="F46" s="7">
        <v>0</v>
      </c>
      <c r="G46" s="7">
        <v>0</v>
      </c>
      <c r="H46" s="7">
        <f>ROUND(D46*F46,0)</f>
        <v>0</v>
      </c>
      <c r="I46" s="7">
        <f>ROUND(D46*G46,0)</f>
        <v>0</v>
      </c>
    </row>
    <row r="48" spans="1:9" ht="78">
      <c r="A48" s="9">
        <v>21</v>
      </c>
      <c r="B48" s="1" t="s">
        <v>54</v>
      </c>
      <c r="C48" s="4" t="s">
        <v>71</v>
      </c>
      <c r="D48" s="7">
        <v>462.92</v>
      </c>
      <c r="E48" s="1" t="s">
        <v>11</v>
      </c>
      <c r="F48" s="7">
        <v>0</v>
      </c>
      <c r="G48" s="7">
        <v>0</v>
      </c>
      <c r="H48" s="7">
        <f>ROUND(D48*F48,0)</f>
        <v>0</v>
      </c>
      <c r="I48" s="7">
        <f>ROUND(D48*G48,0)</f>
        <v>0</v>
      </c>
    </row>
    <row r="50" spans="1:9" ht="89.25">
      <c r="A50" s="9">
        <v>22</v>
      </c>
      <c r="B50" s="1" t="s">
        <v>55</v>
      </c>
      <c r="C50" s="4" t="s">
        <v>56</v>
      </c>
      <c r="D50" s="7">
        <v>60</v>
      </c>
      <c r="E50" s="1" t="s">
        <v>11</v>
      </c>
      <c r="F50" s="7">
        <v>0</v>
      </c>
      <c r="G50" s="7">
        <v>0</v>
      </c>
      <c r="H50" s="7">
        <f>ROUND(D50*F50,0)</f>
        <v>0</v>
      </c>
      <c r="I50" s="7">
        <f>ROUND(D50*G50,0)</f>
        <v>0</v>
      </c>
    </row>
    <row r="52" spans="1:9" ht="114.75">
      <c r="A52" s="9">
        <v>23</v>
      </c>
      <c r="B52" s="1" t="s">
        <v>57</v>
      </c>
      <c r="C52" s="4" t="s">
        <v>58</v>
      </c>
      <c r="D52" s="7">
        <v>577.3</v>
      </c>
      <c r="E52" s="1" t="s">
        <v>11</v>
      </c>
      <c r="F52" s="7">
        <v>0</v>
      </c>
      <c r="G52" s="7">
        <v>0</v>
      </c>
      <c r="H52" s="7">
        <f>ROUND(D52*F52,0)</f>
        <v>0</v>
      </c>
      <c r="I52" s="7">
        <f>ROUND(D52*G52,0)</f>
        <v>0</v>
      </c>
    </row>
    <row r="54" spans="1:9" ht="89.25">
      <c r="A54" s="9">
        <v>24</v>
      </c>
      <c r="B54" s="1" t="s">
        <v>59</v>
      </c>
      <c r="C54" s="4" t="s">
        <v>60</v>
      </c>
      <c r="D54" s="7">
        <v>462.92</v>
      </c>
      <c r="E54" s="1" t="s">
        <v>11</v>
      </c>
      <c r="F54" s="7">
        <v>0</v>
      </c>
      <c r="G54" s="7">
        <v>0</v>
      </c>
      <c r="H54" s="7">
        <f>ROUND(D54*F54,0)</f>
        <v>0</v>
      </c>
      <c r="I54" s="7">
        <f>ROUND(D54*G54,0)</f>
        <v>0</v>
      </c>
    </row>
    <row r="56" spans="1:9" ht="89.25">
      <c r="A56" s="9">
        <v>25</v>
      </c>
      <c r="B56" s="1" t="s">
        <v>61</v>
      </c>
      <c r="C56" s="4" t="s">
        <v>62</v>
      </c>
      <c r="D56" s="7">
        <v>360</v>
      </c>
      <c r="E56" s="1" t="s">
        <v>17</v>
      </c>
      <c r="F56" s="7">
        <v>0</v>
      </c>
      <c r="G56" s="7">
        <v>0</v>
      </c>
      <c r="H56" s="7">
        <f>ROUND(D56*F56,0)</f>
        <v>0</v>
      </c>
      <c r="I56" s="7">
        <f>ROUND(D56*G56,0)</f>
        <v>0</v>
      </c>
    </row>
    <row r="58" spans="1:9" ht="51">
      <c r="A58" s="9">
        <v>26</v>
      </c>
      <c r="B58" s="1" t="s">
        <v>63</v>
      </c>
      <c r="C58" s="4" t="s">
        <v>64</v>
      </c>
      <c r="D58" s="7">
        <v>3464</v>
      </c>
      <c r="E58" s="1" t="s">
        <v>17</v>
      </c>
      <c r="F58" s="7">
        <v>0</v>
      </c>
      <c r="G58" s="7">
        <v>0</v>
      </c>
      <c r="H58" s="7">
        <f>ROUND(D58*F58,0)</f>
        <v>0</v>
      </c>
      <c r="I58" s="7">
        <f>ROUND(D58*G58,0)</f>
        <v>0</v>
      </c>
    </row>
    <row r="60" spans="1:9" s="11" customFormat="1" ht="12.75">
      <c r="A60" s="8"/>
      <c r="B60" s="5"/>
      <c r="C60" s="5" t="s">
        <v>65</v>
      </c>
      <c r="D60" s="6"/>
      <c r="E60" s="5"/>
      <c r="F60" s="6"/>
      <c r="G60" s="6"/>
      <c r="H60" s="6">
        <f>ROUND(SUM(H2:H59),0)</f>
        <v>0</v>
      </c>
      <c r="I60" s="6">
        <f>ROUND(SUM(I2:I59),0)</f>
        <v>0</v>
      </c>
    </row>
  </sheetData>
  <sheetProtection/>
  <mergeCells count="6">
    <mergeCell ref="A2:F2"/>
    <mergeCell ref="A9:F9"/>
    <mergeCell ref="A18:F18"/>
    <mergeCell ref="A29:F29"/>
    <mergeCell ref="A32:F32"/>
    <mergeCell ref="A35:F35"/>
  </mergeCells>
  <printOptions/>
  <pageMargins left="0.2361111111111111" right="0.2361111111111111" top="0.6944444444444444" bottom="0.6944444444444444" header="0.4166666666666667" footer="0.4166666666666667"/>
  <pageSetup firstPageNumber="1" useFirstPageNumber="1" orientation="portrait" paperSize="9" r:id="rId1"/>
  <headerFooter>
    <oddHeader>&amp;L&amp;"Times New Roman CE,bold"&amp;10 01 homlokzat hőszigetelés</oddHeader>
  </headerFooter>
</worksheet>
</file>

<file path=xl/worksheets/sheet4.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
    </sheetView>
  </sheetViews>
  <sheetFormatPr defaultColWidth="9.140625" defaultRowHeight="15"/>
  <cols>
    <col min="1" max="1" width="4.28125" style="9" customWidth="1"/>
    <col min="2" max="2" width="9.28125" style="1" customWidth="1"/>
    <col min="3" max="3" width="36.7109375" style="1" customWidth="1"/>
    <col min="4" max="4" width="6.7109375" style="7" customWidth="1"/>
    <col min="5" max="5" width="6.7109375" style="1" customWidth="1"/>
    <col min="6" max="7" width="8.28125" style="7" customWidth="1"/>
    <col min="8" max="9" width="10.28125" style="7" customWidth="1"/>
    <col min="10" max="10" width="15.7109375" style="1" customWidth="1"/>
    <col min="11" max="16384" width="9.140625" style="1" customWidth="1"/>
  </cols>
  <sheetData>
    <row r="1" spans="1:9" s="3" customFormat="1" ht="25.5">
      <c r="A1" s="8" t="s">
        <v>0</v>
      </c>
      <c r="B1" s="5" t="s">
        <v>1</v>
      </c>
      <c r="C1" s="5" t="s">
        <v>2</v>
      </c>
      <c r="D1" s="6" t="s">
        <v>3</v>
      </c>
      <c r="E1" s="5" t="s">
        <v>4</v>
      </c>
      <c r="F1" s="6" t="s">
        <v>5</v>
      </c>
      <c r="G1" s="6" t="s">
        <v>6</v>
      </c>
      <c r="H1" s="6" t="s">
        <v>7</v>
      </c>
      <c r="I1" s="6" t="s">
        <v>8</v>
      </c>
    </row>
    <row r="2" spans="1:9" s="3" customFormat="1" ht="12.75">
      <c r="A2" s="2" t="s">
        <v>73</v>
      </c>
      <c r="B2" s="2"/>
      <c r="C2" s="2"/>
      <c r="D2" s="2"/>
      <c r="E2" s="2"/>
      <c r="F2" s="2"/>
      <c r="G2" s="10"/>
      <c r="H2" s="10"/>
      <c r="I2" s="10"/>
    </row>
    <row r="3" spans="1:9" ht="28.5">
      <c r="A3" s="9">
        <v>1</v>
      </c>
      <c r="B3" s="1" t="s">
        <v>74</v>
      </c>
      <c r="C3" s="4" t="s">
        <v>125</v>
      </c>
      <c r="D3" s="7">
        <v>2.55</v>
      </c>
      <c r="E3" s="1" t="s">
        <v>75</v>
      </c>
      <c r="F3" s="7">
        <v>0</v>
      </c>
      <c r="G3" s="7">
        <v>0</v>
      </c>
      <c r="H3" s="7">
        <f>ROUND(D3*F3,0)</f>
        <v>0</v>
      </c>
      <c r="I3" s="7">
        <f>ROUND(D3*G3,0)</f>
        <v>0</v>
      </c>
    </row>
    <row r="5" spans="1:9" ht="28.5">
      <c r="A5" s="9">
        <v>2</v>
      </c>
      <c r="B5" s="1" t="s">
        <v>76</v>
      </c>
      <c r="C5" s="4" t="s">
        <v>126</v>
      </c>
      <c r="D5" s="7">
        <v>54.2</v>
      </c>
      <c r="E5" s="1" t="s">
        <v>75</v>
      </c>
      <c r="F5" s="7">
        <v>0</v>
      </c>
      <c r="G5" s="7">
        <v>0</v>
      </c>
      <c r="H5" s="7">
        <f>ROUND(D5*F5,0)</f>
        <v>0</v>
      </c>
      <c r="I5" s="7">
        <f>ROUND(D5*G5,0)</f>
        <v>0</v>
      </c>
    </row>
    <row r="7" spans="1:9" ht="28.5">
      <c r="A7" s="9">
        <v>3</v>
      </c>
      <c r="B7" s="1" t="s">
        <v>77</v>
      </c>
      <c r="C7" s="4" t="s">
        <v>127</v>
      </c>
      <c r="D7" s="7">
        <v>70.55</v>
      </c>
      <c r="E7" s="1" t="s">
        <v>75</v>
      </c>
      <c r="F7" s="7">
        <v>0</v>
      </c>
      <c r="G7" s="7">
        <v>0</v>
      </c>
      <c r="H7" s="7">
        <f>ROUND(D7*F7,0)</f>
        <v>0</v>
      </c>
      <c r="I7" s="7">
        <f>ROUND(D7*G7,0)</f>
        <v>0</v>
      </c>
    </row>
    <row r="9" spans="1:9" ht="28.5">
      <c r="A9" s="9">
        <v>4</v>
      </c>
      <c r="B9" s="1" t="s">
        <v>78</v>
      </c>
      <c r="C9" s="4" t="s">
        <v>128</v>
      </c>
      <c r="D9" s="7">
        <v>100.39</v>
      </c>
      <c r="E9" s="1" t="s">
        <v>75</v>
      </c>
      <c r="F9" s="7">
        <v>0</v>
      </c>
      <c r="G9" s="7">
        <v>0</v>
      </c>
      <c r="H9" s="7">
        <f>ROUND(D9*F9,0)</f>
        <v>0</v>
      </c>
      <c r="I9" s="7">
        <f>ROUND(D9*G9,0)</f>
        <v>0</v>
      </c>
    </row>
    <row r="11" spans="1:9" ht="89.25">
      <c r="A11" s="9">
        <v>5</v>
      </c>
      <c r="B11" s="1" t="s">
        <v>79</v>
      </c>
      <c r="C11" s="4" t="s">
        <v>80</v>
      </c>
      <c r="D11" s="7">
        <v>2</v>
      </c>
      <c r="E11" s="1" t="s">
        <v>17</v>
      </c>
      <c r="F11" s="7">
        <v>0</v>
      </c>
      <c r="G11" s="7">
        <v>0</v>
      </c>
      <c r="H11" s="7">
        <f>ROUND(D11*F11,0)</f>
        <v>0</v>
      </c>
      <c r="I11" s="7">
        <f>ROUND(D11*G11,0)</f>
        <v>0</v>
      </c>
    </row>
    <row r="13" spans="1:9" ht="89.25">
      <c r="A13" s="9">
        <v>6</v>
      </c>
      <c r="B13" s="1" t="s">
        <v>81</v>
      </c>
      <c r="C13" s="4" t="s">
        <v>82</v>
      </c>
      <c r="D13" s="7">
        <v>1</v>
      </c>
      <c r="E13" s="1" t="s">
        <v>17</v>
      </c>
      <c r="F13" s="7">
        <v>0</v>
      </c>
      <c r="G13" s="7">
        <v>0</v>
      </c>
      <c r="H13" s="7">
        <f>ROUND(D13*F13,0)</f>
        <v>0</v>
      </c>
      <c r="I13" s="7">
        <f>ROUND(D13*G13,0)</f>
        <v>0</v>
      </c>
    </row>
    <row r="15" spans="1:9" ht="89.25">
      <c r="A15" s="9">
        <v>7</v>
      </c>
      <c r="B15" s="1" t="s">
        <v>83</v>
      </c>
      <c r="C15" s="4" t="s">
        <v>84</v>
      </c>
      <c r="D15" s="7">
        <v>1</v>
      </c>
      <c r="E15" s="1" t="s">
        <v>17</v>
      </c>
      <c r="F15" s="7">
        <v>0</v>
      </c>
      <c r="G15" s="7">
        <v>0</v>
      </c>
      <c r="H15" s="7">
        <f>ROUND(D15*F15,0)</f>
        <v>0</v>
      </c>
      <c r="I15" s="7">
        <f>ROUND(D15*G15,0)</f>
        <v>0</v>
      </c>
    </row>
    <row r="17" spans="1:9" ht="102">
      <c r="A17" s="9">
        <v>8</v>
      </c>
      <c r="B17" s="1" t="s">
        <v>85</v>
      </c>
      <c r="C17" s="4" t="s">
        <v>86</v>
      </c>
      <c r="D17" s="7">
        <v>4</v>
      </c>
      <c r="E17" s="1" t="s">
        <v>17</v>
      </c>
      <c r="F17" s="7">
        <v>0</v>
      </c>
      <c r="G17" s="7">
        <v>0</v>
      </c>
      <c r="H17" s="7">
        <f>ROUND(D17*F17,0)</f>
        <v>0</v>
      </c>
      <c r="I17" s="7">
        <f>ROUND(D17*G17,0)</f>
        <v>0</v>
      </c>
    </row>
    <row r="19" spans="1:9" ht="102">
      <c r="A19" s="9">
        <v>9</v>
      </c>
      <c r="B19" s="1" t="s">
        <v>87</v>
      </c>
      <c r="C19" s="4" t="s">
        <v>88</v>
      </c>
      <c r="D19" s="7">
        <v>6</v>
      </c>
      <c r="E19" s="1" t="s">
        <v>17</v>
      </c>
      <c r="F19" s="7">
        <v>0</v>
      </c>
      <c r="G19" s="7">
        <v>0</v>
      </c>
      <c r="H19" s="7">
        <f>ROUND(D19*F19,0)</f>
        <v>0</v>
      </c>
      <c r="I19" s="7">
        <f>ROUND(D19*G19,0)</f>
        <v>0</v>
      </c>
    </row>
    <row r="21" spans="1:9" ht="102">
      <c r="A21" s="9">
        <v>10</v>
      </c>
      <c r="B21" s="1" t="s">
        <v>89</v>
      </c>
      <c r="C21" s="4" t="s">
        <v>90</v>
      </c>
      <c r="D21" s="7">
        <v>13</v>
      </c>
      <c r="E21" s="1" t="s">
        <v>17</v>
      </c>
      <c r="F21" s="7">
        <v>0</v>
      </c>
      <c r="G21" s="7">
        <v>0</v>
      </c>
      <c r="H21" s="7">
        <f>ROUND(D21*F21,0)</f>
        <v>0</v>
      </c>
      <c r="I21" s="7">
        <f>ROUND(D21*G21,0)</f>
        <v>0</v>
      </c>
    </row>
    <row r="23" spans="1:9" ht="102">
      <c r="A23" s="9">
        <v>11</v>
      </c>
      <c r="B23" s="1" t="s">
        <v>91</v>
      </c>
      <c r="C23" s="4" t="s">
        <v>92</v>
      </c>
      <c r="D23" s="7">
        <v>2</v>
      </c>
      <c r="E23" s="1" t="s">
        <v>17</v>
      </c>
      <c r="F23" s="7">
        <v>0</v>
      </c>
      <c r="G23" s="7">
        <v>0</v>
      </c>
      <c r="H23" s="7">
        <f>ROUND(D23*F23,0)</f>
        <v>0</v>
      </c>
      <c r="I23" s="7">
        <f>ROUND(D23*G23,0)</f>
        <v>0</v>
      </c>
    </row>
    <row r="25" spans="1:9" ht="102">
      <c r="A25" s="9">
        <v>12</v>
      </c>
      <c r="B25" s="1" t="s">
        <v>93</v>
      </c>
      <c r="C25" s="4" t="s">
        <v>94</v>
      </c>
      <c r="D25" s="7">
        <v>1</v>
      </c>
      <c r="E25" s="1" t="s">
        <v>17</v>
      </c>
      <c r="F25" s="7">
        <v>0</v>
      </c>
      <c r="G25" s="7">
        <v>0</v>
      </c>
      <c r="H25" s="7">
        <f>ROUND(D25*F25,0)</f>
        <v>0</v>
      </c>
      <c r="I25" s="7">
        <f>ROUND(D25*G25,0)</f>
        <v>0</v>
      </c>
    </row>
    <row r="27" spans="1:9" ht="102">
      <c r="A27" s="9">
        <v>13</v>
      </c>
      <c r="B27" s="1" t="s">
        <v>95</v>
      </c>
      <c r="C27" s="4" t="s">
        <v>96</v>
      </c>
      <c r="D27" s="7">
        <v>8</v>
      </c>
      <c r="E27" s="1" t="s">
        <v>17</v>
      </c>
      <c r="F27" s="7">
        <v>0</v>
      </c>
      <c r="G27" s="7">
        <v>0</v>
      </c>
      <c r="H27" s="7">
        <f>ROUND(D27*F27,0)</f>
        <v>0</v>
      </c>
      <c r="I27" s="7">
        <f>ROUND(D27*G27,0)</f>
        <v>0</v>
      </c>
    </row>
    <row r="29" spans="1:9" ht="102">
      <c r="A29" s="9">
        <v>14</v>
      </c>
      <c r="B29" s="1" t="s">
        <v>97</v>
      </c>
      <c r="C29" s="4" t="s">
        <v>98</v>
      </c>
      <c r="D29" s="7">
        <v>1</v>
      </c>
      <c r="E29" s="1" t="s">
        <v>17</v>
      </c>
      <c r="F29" s="7">
        <v>0</v>
      </c>
      <c r="G29" s="7">
        <v>0</v>
      </c>
      <c r="H29" s="7">
        <f>ROUND(D29*F29,0)</f>
        <v>0</v>
      </c>
      <c r="I29" s="7">
        <f>ROUND(D29*G29,0)</f>
        <v>0</v>
      </c>
    </row>
    <row r="31" spans="1:9" ht="102">
      <c r="A31" s="9">
        <v>15</v>
      </c>
      <c r="B31" s="1" t="s">
        <v>99</v>
      </c>
      <c r="C31" s="4" t="s">
        <v>100</v>
      </c>
      <c r="D31" s="7">
        <v>2</v>
      </c>
      <c r="E31" s="1" t="s">
        <v>17</v>
      </c>
      <c r="F31" s="7">
        <v>0</v>
      </c>
      <c r="G31" s="7">
        <v>0</v>
      </c>
      <c r="H31" s="7">
        <f>ROUND(D31*F31,0)</f>
        <v>0</v>
      </c>
      <c r="I31" s="7">
        <f>ROUND(D31*G31,0)</f>
        <v>0</v>
      </c>
    </row>
    <row r="33" spans="1:9" ht="102">
      <c r="A33" s="9">
        <v>16</v>
      </c>
      <c r="B33" s="1" t="s">
        <v>101</v>
      </c>
      <c r="C33" s="4" t="s">
        <v>102</v>
      </c>
      <c r="D33" s="7">
        <v>2</v>
      </c>
      <c r="E33" s="1" t="s">
        <v>17</v>
      </c>
      <c r="F33" s="7">
        <v>0</v>
      </c>
      <c r="G33" s="7">
        <v>0</v>
      </c>
      <c r="H33" s="7">
        <f>ROUND(D33*F33,0)</f>
        <v>0</v>
      </c>
      <c r="I33" s="7">
        <f>ROUND(D33*G33,0)</f>
        <v>0</v>
      </c>
    </row>
    <row r="35" spans="1:9" ht="102">
      <c r="A35" s="9">
        <v>17</v>
      </c>
      <c r="B35" s="1" t="s">
        <v>103</v>
      </c>
      <c r="C35" s="4" t="s">
        <v>104</v>
      </c>
      <c r="D35" s="7">
        <v>2</v>
      </c>
      <c r="E35" s="1" t="s">
        <v>17</v>
      </c>
      <c r="F35" s="7">
        <v>0</v>
      </c>
      <c r="G35" s="7">
        <v>0</v>
      </c>
      <c r="H35" s="7">
        <f>ROUND(D35*F35,0)</f>
        <v>0</v>
      </c>
      <c r="I35" s="7">
        <f>ROUND(D35*G35,0)</f>
        <v>0</v>
      </c>
    </row>
    <row r="37" spans="1:9" ht="102">
      <c r="A37" s="9">
        <v>18</v>
      </c>
      <c r="B37" s="1" t="s">
        <v>105</v>
      </c>
      <c r="C37" s="4" t="s">
        <v>106</v>
      </c>
      <c r="D37" s="7">
        <v>1</v>
      </c>
      <c r="E37" s="1" t="s">
        <v>17</v>
      </c>
      <c r="F37" s="7">
        <v>0</v>
      </c>
      <c r="G37" s="7">
        <v>0</v>
      </c>
      <c r="H37" s="7">
        <f>ROUND(D37*F37,0)</f>
        <v>0</v>
      </c>
      <c r="I37" s="7">
        <f>ROUND(D37*G37,0)</f>
        <v>0</v>
      </c>
    </row>
    <row r="39" spans="1:9" ht="102">
      <c r="A39" s="9">
        <v>19</v>
      </c>
      <c r="B39" s="1" t="s">
        <v>107</v>
      </c>
      <c r="C39" s="4" t="s">
        <v>108</v>
      </c>
      <c r="D39" s="7">
        <v>3</v>
      </c>
      <c r="E39" s="1" t="s">
        <v>17</v>
      </c>
      <c r="F39" s="7">
        <v>0</v>
      </c>
      <c r="G39" s="7">
        <v>0</v>
      </c>
      <c r="H39" s="7">
        <f>ROUND(D39*F39,0)</f>
        <v>0</v>
      </c>
      <c r="I39" s="7">
        <f>ROUND(D39*G39,0)</f>
        <v>0</v>
      </c>
    </row>
    <row r="41" spans="1:9" ht="102">
      <c r="A41" s="9">
        <v>20</v>
      </c>
      <c r="B41" s="1" t="s">
        <v>109</v>
      </c>
      <c r="C41" s="4" t="s">
        <v>110</v>
      </c>
      <c r="D41" s="7">
        <v>5</v>
      </c>
      <c r="E41" s="1" t="s">
        <v>17</v>
      </c>
      <c r="F41" s="7">
        <v>0</v>
      </c>
      <c r="G41" s="7">
        <v>0</v>
      </c>
      <c r="H41" s="7">
        <f>ROUND(D41*F41,0)</f>
        <v>0</v>
      </c>
      <c r="I41" s="7">
        <f>ROUND(D41*G41,0)</f>
        <v>0</v>
      </c>
    </row>
    <row r="43" spans="1:9" ht="114.75">
      <c r="A43" s="9">
        <v>21</v>
      </c>
      <c r="B43" s="1" t="s">
        <v>111</v>
      </c>
      <c r="C43" s="4" t="s">
        <v>112</v>
      </c>
      <c r="D43" s="7">
        <v>2</v>
      </c>
      <c r="E43" s="1" t="s">
        <v>17</v>
      </c>
      <c r="F43" s="7">
        <v>0</v>
      </c>
      <c r="G43" s="7">
        <v>0</v>
      </c>
      <c r="H43" s="7">
        <f>ROUND(D43*F43,0)</f>
        <v>0</v>
      </c>
      <c r="I43" s="7">
        <f>ROUND(D43*G43,0)</f>
        <v>0</v>
      </c>
    </row>
    <row r="45" spans="1:9" ht="114.75">
      <c r="A45" s="9">
        <v>22</v>
      </c>
      <c r="B45" s="1" t="s">
        <v>113</v>
      </c>
      <c r="C45" s="4" t="s">
        <v>114</v>
      </c>
      <c r="D45" s="7">
        <v>2</v>
      </c>
      <c r="E45" s="1" t="s">
        <v>17</v>
      </c>
      <c r="F45" s="7">
        <v>0</v>
      </c>
      <c r="G45" s="7">
        <v>0</v>
      </c>
      <c r="H45" s="7">
        <f>ROUND(D45*F45,0)</f>
        <v>0</v>
      </c>
      <c r="I45" s="7">
        <f>ROUND(D45*G45,0)</f>
        <v>0</v>
      </c>
    </row>
    <row r="47" spans="1:9" ht="114.75">
      <c r="A47" s="9">
        <v>23</v>
      </c>
      <c r="B47" s="1" t="s">
        <v>115</v>
      </c>
      <c r="C47" s="4" t="s">
        <v>116</v>
      </c>
      <c r="D47" s="7">
        <v>1</v>
      </c>
      <c r="E47" s="1" t="s">
        <v>17</v>
      </c>
      <c r="F47" s="7">
        <v>0</v>
      </c>
      <c r="G47" s="7">
        <v>0</v>
      </c>
      <c r="H47" s="7">
        <f>ROUND(D47*F47,0)</f>
        <v>0</v>
      </c>
      <c r="I47" s="7">
        <f>ROUND(D47*G47,0)</f>
        <v>0</v>
      </c>
    </row>
    <row r="49" spans="1:9" s="3" customFormat="1" ht="12.75">
      <c r="A49" s="2" t="s">
        <v>117</v>
      </c>
      <c r="B49" s="2"/>
      <c r="C49" s="2"/>
      <c r="D49" s="2"/>
      <c r="E49" s="2"/>
      <c r="F49" s="2"/>
      <c r="G49" s="10"/>
      <c r="H49" s="10"/>
      <c r="I49" s="10"/>
    </row>
    <row r="50" spans="1:9" ht="28.5">
      <c r="A50" s="9">
        <v>24</v>
      </c>
      <c r="B50" s="1" t="s">
        <v>118</v>
      </c>
      <c r="C50" s="4" t="s">
        <v>129</v>
      </c>
      <c r="D50" s="7">
        <v>24.18</v>
      </c>
      <c r="E50" s="1" t="s">
        <v>11</v>
      </c>
      <c r="F50" s="7">
        <v>0</v>
      </c>
      <c r="G50" s="7">
        <v>0</v>
      </c>
      <c r="H50" s="7">
        <f>ROUND(D50*F50,0)</f>
        <v>0</v>
      </c>
      <c r="I50" s="7">
        <f>ROUND(D50*G50,0)</f>
        <v>0</v>
      </c>
    </row>
    <row r="52" spans="1:9" ht="28.5">
      <c r="A52" s="9">
        <v>25</v>
      </c>
      <c r="B52" s="1" t="s">
        <v>119</v>
      </c>
      <c r="C52" s="4" t="s">
        <v>130</v>
      </c>
      <c r="D52" s="7">
        <v>45.88</v>
      </c>
      <c r="E52" s="1" t="s">
        <v>11</v>
      </c>
      <c r="F52" s="7">
        <v>0</v>
      </c>
      <c r="G52" s="7">
        <v>0</v>
      </c>
      <c r="H52" s="7">
        <f>ROUND(D52*F52,0)</f>
        <v>0</v>
      </c>
      <c r="I52" s="7">
        <f>ROUND(D52*G52,0)</f>
        <v>0</v>
      </c>
    </row>
    <row r="54" spans="1:9" ht="12.75">
      <c r="A54" s="9">
        <v>26</v>
      </c>
      <c r="B54" s="1" t="s">
        <v>120</v>
      </c>
      <c r="C54" s="4" t="s">
        <v>121</v>
      </c>
      <c r="D54" s="7">
        <v>18</v>
      </c>
      <c r="E54" s="1" t="s">
        <v>17</v>
      </c>
      <c r="F54" s="7">
        <v>0</v>
      </c>
      <c r="G54" s="7">
        <v>0</v>
      </c>
      <c r="H54" s="7">
        <f>ROUND(D54*F54,0)</f>
        <v>0</v>
      </c>
      <c r="I54" s="7">
        <f>ROUND(D54*G54,0)</f>
        <v>0</v>
      </c>
    </row>
    <row r="56" spans="1:9" ht="25.5">
      <c r="A56" s="9">
        <v>27</v>
      </c>
      <c r="B56" s="1" t="s">
        <v>122</v>
      </c>
      <c r="C56" s="4" t="s">
        <v>124</v>
      </c>
      <c r="D56" s="7">
        <v>100</v>
      </c>
      <c r="E56" s="1" t="s">
        <v>123</v>
      </c>
      <c r="F56" s="7">
        <v>0</v>
      </c>
      <c r="G56" s="7">
        <v>0</v>
      </c>
      <c r="H56" s="7">
        <f>ROUND(D56*F56,0)</f>
        <v>0</v>
      </c>
      <c r="I56" s="7">
        <f>ROUND(D56*G56,0)</f>
        <v>0</v>
      </c>
    </row>
    <row r="58" spans="1:9" s="11" customFormat="1" ht="12.75">
      <c r="A58" s="8"/>
      <c r="B58" s="5"/>
      <c r="C58" s="5" t="s">
        <v>65</v>
      </c>
      <c r="D58" s="6"/>
      <c r="E58" s="5"/>
      <c r="F58" s="6"/>
      <c r="G58" s="6"/>
      <c r="H58" s="6">
        <f>ROUND(SUM(H2:H57),0)</f>
        <v>0</v>
      </c>
      <c r="I58" s="6">
        <f>ROUND(SUM(I2:I57),0)</f>
        <v>0</v>
      </c>
    </row>
  </sheetData>
  <sheetProtection/>
  <mergeCells count="2">
    <mergeCell ref="A2:F2"/>
    <mergeCell ref="A49:F49"/>
  </mergeCells>
  <printOptions/>
  <pageMargins left="0.2361111111111111" right="0.2361111111111111" top="0.6944444444444444" bottom="0.6944444444444444" header="0.4166666666666667" footer="0.4166666666666667"/>
  <pageSetup firstPageNumber="1" useFirstPageNumber="1" orientation="portrait" paperSize="9" r:id="rId1"/>
  <headerFooter>
    <oddHeader>&amp;L&amp;"Times New Roman CE,bold"&amp;10 02 nyílászáró csere</oddHeader>
  </headerFooter>
</worksheet>
</file>

<file path=xl/worksheets/sheet5.xml><?xml version="1.0" encoding="utf-8"?>
<worksheet xmlns="http://schemas.openxmlformats.org/spreadsheetml/2006/main" xmlns:r="http://schemas.openxmlformats.org/officeDocument/2006/relationships">
  <dimension ref="A1:I66"/>
  <sheetViews>
    <sheetView zoomScalePageLayoutView="0" workbookViewId="0" topLeftCell="A1">
      <selection activeCell="A1" sqref="A1"/>
    </sheetView>
  </sheetViews>
  <sheetFormatPr defaultColWidth="9.140625" defaultRowHeight="15"/>
  <cols>
    <col min="1" max="1" width="4.28125" style="9" customWidth="1"/>
    <col min="2" max="2" width="9.28125" style="1" customWidth="1"/>
    <col min="3" max="3" width="36.7109375" style="1" customWidth="1"/>
    <col min="4" max="4" width="6.7109375" style="7" customWidth="1"/>
    <col min="5" max="5" width="6.7109375" style="1" customWidth="1"/>
    <col min="6" max="7" width="8.28125" style="7" customWidth="1"/>
    <col min="8" max="9" width="10.28125" style="7" customWidth="1"/>
    <col min="10" max="10" width="15.7109375" style="1" customWidth="1"/>
    <col min="11" max="16384" width="9.140625" style="1" customWidth="1"/>
  </cols>
  <sheetData>
    <row r="1" spans="1:9" s="3" customFormat="1" ht="25.5">
      <c r="A1" s="8" t="s">
        <v>0</v>
      </c>
      <c r="B1" s="5" t="s">
        <v>1</v>
      </c>
      <c r="C1" s="5" t="s">
        <v>2</v>
      </c>
      <c r="D1" s="6" t="s">
        <v>3</v>
      </c>
      <c r="E1" s="5" t="s">
        <v>4</v>
      </c>
      <c r="F1" s="6" t="s">
        <v>5</v>
      </c>
      <c r="G1" s="6" t="s">
        <v>6</v>
      </c>
      <c r="H1" s="6" t="s">
        <v>7</v>
      </c>
      <c r="I1" s="6" t="s">
        <v>8</v>
      </c>
    </row>
    <row r="2" spans="1:9" s="3" customFormat="1" ht="12.75">
      <c r="A2" s="2" t="s">
        <v>15</v>
      </c>
      <c r="B2" s="2"/>
      <c r="C2" s="2"/>
      <c r="D2" s="2"/>
      <c r="E2" s="2"/>
      <c r="F2" s="2"/>
      <c r="G2" s="10"/>
      <c r="H2" s="10"/>
      <c r="I2" s="10"/>
    </row>
    <row r="3" spans="1:9" ht="54">
      <c r="A3" s="9">
        <v>1</v>
      </c>
      <c r="B3" s="1" t="s">
        <v>132</v>
      </c>
      <c r="C3" s="4" t="s">
        <v>188</v>
      </c>
      <c r="D3" s="7">
        <v>20</v>
      </c>
      <c r="E3" s="1" t="s">
        <v>20</v>
      </c>
      <c r="F3" s="7">
        <v>0</v>
      </c>
      <c r="G3" s="7">
        <v>0</v>
      </c>
      <c r="H3" s="7">
        <f>ROUND(D3*F3,0)</f>
        <v>0</v>
      </c>
      <c r="I3" s="7">
        <f>ROUND(D3*G3,0)</f>
        <v>0</v>
      </c>
    </row>
    <row r="5" spans="1:9" ht="76.5">
      <c r="A5" s="9">
        <v>2</v>
      </c>
      <c r="B5" s="1" t="s">
        <v>133</v>
      </c>
      <c r="C5" s="4" t="s">
        <v>134</v>
      </c>
      <c r="D5" s="7">
        <v>4</v>
      </c>
      <c r="E5" s="1" t="s">
        <v>20</v>
      </c>
      <c r="F5" s="7">
        <v>0</v>
      </c>
      <c r="G5" s="7">
        <v>0</v>
      </c>
      <c r="H5" s="7">
        <f>ROUND(D5*F5,0)</f>
        <v>0</v>
      </c>
      <c r="I5" s="7">
        <f>ROUND(D5*G5,0)</f>
        <v>0</v>
      </c>
    </row>
    <row r="7" spans="1:9" s="3" customFormat="1" ht="12.75">
      <c r="A7" s="2" t="s">
        <v>135</v>
      </c>
      <c r="B7" s="2"/>
      <c r="C7" s="2"/>
      <c r="D7" s="2"/>
      <c r="E7" s="2"/>
      <c r="F7" s="2"/>
      <c r="G7" s="10"/>
      <c r="H7" s="10"/>
      <c r="I7" s="10"/>
    </row>
    <row r="8" spans="1:9" ht="65.25">
      <c r="A8" s="9">
        <v>3</v>
      </c>
      <c r="B8" s="1" t="s">
        <v>136</v>
      </c>
      <c r="C8" s="4" t="s">
        <v>189</v>
      </c>
      <c r="D8" s="7">
        <v>20</v>
      </c>
      <c r="E8" s="1" t="s">
        <v>20</v>
      </c>
      <c r="F8" s="7">
        <v>0</v>
      </c>
      <c r="G8" s="7">
        <v>0</v>
      </c>
      <c r="H8" s="7">
        <f>ROUND(D8*F8,0)</f>
        <v>0</v>
      </c>
      <c r="I8" s="7">
        <f>ROUND(D8*G8,0)</f>
        <v>0</v>
      </c>
    </row>
    <row r="10" spans="1:9" ht="52.5">
      <c r="A10" s="9">
        <v>4</v>
      </c>
      <c r="B10" s="1" t="s">
        <v>137</v>
      </c>
      <c r="C10" s="4" t="s">
        <v>190</v>
      </c>
      <c r="D10" s="7">
        <v>4</v>
      </c>
      <c r="E10" s="1" t="s">
        <v>20</v>
      </c>
      <c r="F10" s="7">
        <v>0</v>
      </c>
      <c r="G10" s="7">
        <v>0</v>
      </c>
      <c r="H10" s="7">
        <f>ROUND(D10*F10,0)</f>
        <v>0</v>
      </c>
      <c r="I10" s="7">
        <f>ROUND(D10*G10,0)</f>
        <v>0</v>
      </c>
    </row>
    <row r="12" spans="1:9" s="3" customFormat="1" ht="12.75">
      <c r="A12" s="2" t="s">
        <v>138</v>
      </c>
      <c r="B12" s="2"/>
      <c r="C12" s="2"/>
      <c r="D12" s="2"/>
      <c r="E12" s="2"/>
      <c r="F12" s="2"/>
      <c r="G12" s="10"/>
      <c r="H12" s="10"/>
      <c r="I12" s="10"/>
    </row>
    <row r="13" spans="1:9" ht="25.5">
      <c r="A13" s="9">
        <v>5</v>
      </c>
      <c r="B13" s="1" t="s">
        <v>139</v>
      </c>
      <c r="C13" s="4" t="s">
        <v>140</v>
      </c>
      <c r="D13" s="7">
        <v>15</v>
      </c>
      <c r="E13" s="1" t="s">
        <v>11</v>
      </c>
      <c r="F13" s="7">
        <v>0</v>
      </c>
      <c r="G13" s="7">
        <v>0</v>
      </c>
      <c r="H13" s="7">
        <f>ROUND(D13*F13,0)</f>
        <v>0</v>
      </c>
      <c r="I13" s="7">
        <f>ROUND(D13*G13,0)</f>
        <v>0</v>
      </c>
    </row>
    <row r="15" spans="1:9" s="3" customFormat="1" ht="12.75">
      <c r="A15" s="2" t="s">
        <v>141</v>
      </c>
      <c r="B15" s="2"/>
      <c r="C15" s="2"/>
      <c r="D15" s="2"/>
      <c r="E15" s="2"/>
      <c r="F15" s="2"/>
      <c r="G15" s="10"/>
      <c r="H15" s="10"/>
      <c r="I15" s="10"/>
    </row>
    <row r="16" spans="1:9" ht="102">
      <c r="A16" s="9">
        <v>6</v>
      </c>
      <c r="B16" s="1" t="s">
        <v>142</v>
      </c>
      <c r="C16" s="4" t="s">
        <v>143</v>
      </c>
      <c r="D16" s="7">
        <v>30</v>
      </c>
      <c r="E16" s="1" t="s">
        <v>11</v>
      </c>
      <c r="F16" s="7">
        <v>0</v>
      </c>
      <c r="G16" s="7">
        <v>0</v>
      </c>
      <c r="H16" s="7">
        <f>ROUND(D16*F16,0)</f>
        <v>0</v>
      </c>
      <c r="I16" s="7">
        <f>ROUND(D16*G16,0)</f>
        <v>0</v>
      </c>
    </row>
    <row r="18" spans="1:9" s="3" customFormat="1" ht="12.75">
      <c r="A18" s="2" t="s">
        <v>24</v>
      </c>
      <c r="B18" s="2"/>
      <c r="C18" s="2"/>
      <c r="D18" s="2"/>
      <c r="E18" s="2"/>
      <c r="F18" s="2"/>
      <c r="G18" s="10"/>
      <c r="H18" s="10"/>
      <c r="I18" s="10"/>
    </row>
    <row r="19" spans="1:9" ht="38.25">
      <c r="A19" s="9">
        <v>7</v>
      </c>
      <c r="B19" s="1" t="s">
        <v>27</v>
      </c>
      <c r="C19" s="4" t="s">
        <v>28</v>
      </c>
      <c r="D19" s="7">
        <v>35</v>
      </c>
      <c r="E19" s="1" t="s">
        <v>11</v>
      </c>
      <c r="F19" s="7">
        <v>0</v>
      </c>
      <c r="G19" s="7">
        <v>0</v>
      </c>
      <c r="H19" s="7">
        <f>ROUND(D19*F19,0)</f>
        <v>0</v>
      </c>
      <c r="I19" s="7">
        <f>ROUND(D19*G19,0)</f>
        <v>0</v>
      </c>
    </row>
    <row r="21" spans="1:9" ht="76.5">
      <c r="A21" s="9">
        <v>8</v>
      </c>
      <c r="B21" s="1" t="s">
        <v>144</v>
      </c>
      <c r="C21" s="4" t="s">
        <v>145</v>
      </c>
      <c r="D21" s="7">
        <v>35</v>
      </c>
      <c r="E21" s="1" t="s">
        <v>11</v>
      </c>
      <c r="F21" s="7">
        <v>0</v>
      </c>
      <c r="G21" s="7">
        <v>0</v>
      </c>
      <c r="H21" s="7">
        <f>ROUND(D21*F21,0)</f>
        <v>0</v>
      </c>
      <c r="I21" s="7">
        <f>ROUND(D21*G21,0)</f>
        <v>0</v>
      </c>
    </row>
    <row r="23" spans="1:9" s="3" customFormat="1" ht="12.75">
      <c r="A23" s="2" t="s">
        <v>146</v>
      </c>
      <c r="B23" s="2"/>
      <c r="C23" s="2"/>
      <c r="D23" s="2"/>
      <c r="E23" s="2"/>
      <c r="F23" s="2"/>
      <c r="G23" s="10"/>
      <c r="H23" s="10"/>
      <c r="I23" s="10"/>
    </row>
    <row r="24" spans="1:9" ht="102">
      <c r="A24" s="9">
        <v>9</v>
      </c>
      <c r="B24" s="1" t="s">
        <v>147</v>
      </c>
      <c r="C24" s="4" t="s">
        <v>148</v>
      </c>
      <c r="D24" s="7">
        <v>8.4</v>
      </c>
      <c r="E24" s="1" t="s">
        <v>11</v>
      </c>
      <c r="F24" s="7">
        <v>0</v>
      </c>
      <c r="G24" s="7">
        <v>0</v>
      </c>
      <c r="H24" s="7">
        <f>ROUND(D24*F24,0)</f>
        <v>0</v>
      </c>
      <c r="I24" s="7">
        <f>ROUND(D24*G24,0)</f>
        <v>0</v>
      </c>
    </row>
    <row r="26" spans="1:9" s="3" customFormat="1" ht="12.75">
      <c r="A26" s="2" t="s">
        <v>149</v>
      </c>
      <c r="B26" s="2"/>
      <c r="C26" s="2"/>
      <c r="D26" s="2"/>
      <c r="E26" s="2"/>
      <c r="F26" s="2"/>
      <c r="G26" s="10"/>
      <c r="H26" s="10"/>
      <c r="I26" s="10"/>
    </row>
    <row r="27" spans="1:9" ht="102">
      <c r="A27" s="9">
        <v>10</v>
      </c>
      <c r="B27" s="1" t="s">
        <v>150</v>
      </c>
      <c r="C27" s="4" t="s">
        <v>151</v>
      </c>
      <c r="D27" s="7">
        <v>14</v>
      </c>
      <c r="E27" s="1" t="s">
        <v>11</v>
      </c>
      <c r="F27" s="7">
        <v>0</v>
      </c>
      <c r="G27" s="7">
        <v>0</v>
      </c>
      <c r="H27" s="7">
        <f>ROUND(D27*F27,0)</f>
        <v>0</v>
      </c>
      <c r="I27" s="7">
        <f>ROUND(D27*G27,0)</f>
        <v>0</v>
      </c>
    </row>
    <row r="29" spans="1:9" ht="102">
      <c r="A29" s="9">
        <v>11</v>
      </c>
      <c r="B29" s="1" t="s">
        <v>152</v>
      </c>
      <c r="C29" s="4" t="s">
        <v>153</v>
      </c>
      <c r="D29" s="7">
        <v>14.8</v>
      </c>
      <c r="E29" s="1" t="s">
        <v>11</v>
      </c>
      <c r="F29" s="7">
        <v>0</v>
      </c>
      <c r="G29" s="7">
        <v>0</v>
      </c>
      <c r="H29" s="7">
        <f>ROUND(D29*F29,0)</f>
        <v>0</v>
      </c>
      <c r="I29" s="7">
        <f>ROUND(D29*G29,0)</f>
        <v>0</v>
      </c>
    </row>
    <row r="31" spans="1:9" ht="102">
      <c r="A31" s="9">
        <v>12</v>
      </c>
      <c r="B31" s="1" t="s">
        <v>154</v>
      </c>
      <c r="C31" s="4" t="s">
        <v>155</v>
      </c>
      <c r="D31" s="7">
        <v>4.8</v>
      </c>
      <c r="E31" s="1" t="s">
        <v>11</v>
      </c>
      <c r="F31" s="7">
        <v>0</v>
      </c>
      <c r="G31" s="7">
        <v>0</v>
      </c>
      <c r="H31" s="7">
        <f>ROUND(D31*F31,0)</f>
        <v>0</v>
      </c>
      <c r="I31" s="7">
        <f>ROUND(D31*G31,0)</f>
        <v>0</v>
      </c>
    </row>
    <row r="33" spans="1:9" ht="102">
      <c r="A33" s="9">
        <v>13</v>
      </c>
      <c r="B33" s="1" t="s">
        <v>156</v>
      </c>
      <c r="C33" s="4" t="s">
        <v>157</v>
      </c>
      <c r="D33" s="7">
        <v>4.8</v>
      </c>
      <c r="E33" s="1" t="s">
        <v>11</v>
      </c>
      <c r="F33" s="7">
        <v>0</v>
      </c>
      <c r="G33" s="7">
        <v>0</v>
      </c>
      <c r="H33" s="7">
        <f>ROUND(D33*F33,0)</f>
        <v>0</v>
      </c>
      <c r="I33" s="7">
        <f>ROUND(D33*G33,0)</f>
        <v>0</v>
      </c>
    </row>
    <row r="35" spans="1:9" ht="89.25">
      <c r="A35" s="9">
        <v>14</v>
      </c>
      <c r="B35" s="1" t="s">
        <v>158</v>
      </c>
      <c r="C35" s="4" t="s">
        <v>159</v>
      </c>
      <c r="D35" s="7">
        <v>50.22</v>
      </c>
      <c r="E35" s="1" t="s">
        <v>11</v>
      </c>
      <c r="F35" s="7">
        <v>0</v>
      </c>
      <c r="G35" s="7">
        <v>0</v>
      </c>
      <c r="H35" s="7">
        <f>ROUND(D35*F35,0)</f>
        <v>0</v>
      </c>
      <c r="I35" s="7">
        <f>ROUND(D35*G35,0)</f>
        <v>0</v>
      </c>
    </row>
    <row r="37" spans="1:9" ht="89.25">
      <c r="A37" s="9">
        <v>15</v>
      </c>
      <c r="B37" s="1" t="s">
        <v>160</v>
      </c>
      <c r="C37" s="4" t="s">
        <v>161</v>
      </c>
      <c r="D37" s="7">
        <v>6.16</v>
      </c>
      <c r="E37" s="1" t="s">
        <v>11</v>
      </c>
      <c r="F37" s="7">
        <v>0</v>
      </c>
      <c r="G37" s="7">
        <v>0</v>
      </c>
      <c r="H37" s="7">
        <f>ROUND(D37*F37,0)</f>
        <v>0</v>
      </c>
      <c r="I37" s="7">
        <f>ROUND(D37*G37,0)</f>
        <v>0</v>
      </c>
    </row>
    <row r="39" spans="1:9" ht="76.5">
      <c r="A39" s="9">
        <v>16</v>
      </c>
      <c r="B39" s="1" t="s">
        <v>162</v>
      </c>
      <c r="C39" s="4" t="s">
        <v>163</v>
      </c>
      <c r="D39" s="7">
        <v>50.22</v>
      </c>
      <c r="E39" s="1" t="s">
        <v>11</v>
      </c>
      <c r="F39" s="7">
        <v>0</v>
      </c>
      <c r="G39" s="7">
        <v>0</v>
      </c>
      <c r="H39" s="7">
        <f>ROUND(D39*F39,0)</f>
        <v>0</v>
      </c>
      <c r="I39" s="7">
        <f>ROUND(D39*G39,0)</f>
        <v>0</v>
      </c>
    </row>
    <row r="41" spans="1:9" ht="63.75">
      <c r="A41" s="9">
        <v>17</v>
      </c>
      <c r="B41" s="1" t="s">
        <v>164</v>
      </c>
      <c r="C41" s="4" t="s">
        <v>165</v>
      </c>
      <c r="D41" s="7">
        <v>37.97</v>
      </c>
      <c r="E41" s="1" t="s">
        <v>11</v>
      </c>
      <c r="F41" s="7">
        <v>0</v>
      </c>
      <c r="G41" s="7">
        <v>0</v>
      </c>
      <c r="H41" s="7">
        <f>ROUND(D41*F41,0)</f>
        <v>0</v>
      </c>
      <c r="I41" s="7">
        <f>ROUND(D41*G41,0)</f>
        <v>0</v>
      </c>
    </row>
    <row r="43" spans="1:9" ht="140.25">
      <c r="A43" s="9">
        <v>18</v>
      </c>
      <c r="B43" s="1" t="s">
        <v>166</v>
      </c>
      <c r="C43" s="4" t="s">
        <v>167</v>
      </c>
      <c r="D43" s="7">
        <v>5.8</v>
      </c>
      <c r="E43" s="1" t="s">
        <v>11</v>
      </c>
      <c r="F43" s="7">
        <v>0</v>
      </c>
      <c r="G43" s="7">
        <v>0</v>
      </c>
      <c r="H43" s="7">
        <f>ROUND(D43*F43,0)</f>
        <v>0</v>
      </c>
      <c r="I43" s="7">
        <f>ROUND(D43*G43,0)</f>
        <v>0</v>
      </c>
    </row>
    <row r="45" spans="1:9" ht="140.25">
      <c r="A45" s="9">
        <v>19</v>
      </c>
      <c r="B45" s="1" t="s">
        <v>168</v>
      </c>
      <c r="C45" s="4" t="s">
        <v>169</v>
      </c>
      <c r="D45" s="7">
        <v>44.16</v>
      </c>
      <c r="E45" s="1" t="s">
        <v>11</v>
      </c>
      <c r="F45" s="7">
        <v>0</v>
      </c>
      <c r="G45" s="7">
        <v>0</v>
      </c>
      <c r="H45" s="7">
        <f>ROUND(D45*F45,0)</f>
        <v>0</v>
      </c>
      <c r="I45" s="7">
        <f>ROUND(D45*G45,0)</f>
        <v>0</v>
      </c>
    </row>
    <row r="47" spans="1:9" ht="140.25">
      <c r="A47" s="9">
        <v>20</v>
      </c>
      <c r="B47" s="1" t="s">
        <v>170</v>
      </c>
      <c r="C47" s="4" t="s">
        <v>171</v>
      </c>
      <c r="D47" s="7">
        <v>6.16</v>
      </c>
      <c r="E47" s="1" t="s">
        <v>11</v>
      </c>
      <c r="F47" s="7">
        <v>0</v>
      </c>
      <c r="G47" s="7">
        <v>0</v>
      </c>
      <c r="H47" s="7">
        <f>ROUND(D47*F47,0)</f>
        <v>0</v>
      </c>
      <c r="I47" s="7">
        <f>ROUND(D47*G47,0)</f>
        <v>0</v>
      </c>
    </row>
    <row r="49" spans="1:9" ht="140.25">
      <c r="A49" s="9">
        <v>21</v>
      </c>
      <c r="B49" s="1" t="s">
        <v>172</v>
      </c>
      <c r="C49" s="4" t="s">
        <v>173</v>
      </c>
      <c r="D49" s="7">
        <v>37.97</v>
      </c>
      <c r="E49" s="1" t="s">
        <v>11</v>
      </c>
      <c r="F49" s="7">
        <v>0</v>
      </c>
      <c r="G49" s="7">
        <v>0</v>
      </c>
      <c r="H49" s="7">
        <f>ROUND(D49*F49,0)</f>
        <v>0</v>
      </c>
      <c r="I49" s="7">
        <f>ROUND(D49*G49,0)</f>
        <v>0</v>
      </c>
    </row>
    <row r="51" spans="1:9" ht="140.25">
      <c r="A51" s="9">
        <v>22</v>
      </c>
      <c r="B51" s="1" t="s">
        <v>174</v>
      </c>
      <c r="C51" s="4" t="s">
        <v>175</v>
      </c>
      <c r="D51" s="7">
        <v>69</v>
      </c>
      <c r="E51" s="1" t="s">
        <v>37</v>
      </c>
      <c r="F51" s="7">
        <v>0</v>
      </c>
      <c r="G51" s="7">
        <v>0</v>
      </c>
      <c r="H51" s="7">
        <f>ROUND(D51*F51,0)</f>
        <v>0</v>
      </c>
      <c r="I51" s="7">
        <f>ROUND(D51*G51,0)</f>
        <v>0</v>
      </c>
    </row>
    <row r="53" spans="1:9" s="3" customFormat="1" ht="12.75">
      <c r="A53" s="2" t="s">
        <v>117</v>
      </c>
      <c r="B53" s="2"/>
      <c r="C53" s="2"/>
      <c r="D53" s="2"/>
      <c r="E53" s="2"/>
      <c r="F53" s="2"/>
      <c r="G53" s="10"/>
      <c r="H53" s="10"/>
      <c r="I53" s="10"/>
    </row>
    <row r="54" spans="1:9" ht="51">
      <c r="A54" s="9">
        <v>23</v>
      </c>
      <c r="B54" s="1" t="s">
        <v>176</v>
      </c>
      <c r="C54" s="4" t="s">
        <v>177</v>
      </c>
      <c r="D54" s="7">
        <v>39</v>
      </c>
      <c r="E54" s="1" t="s">
        <v>37</v>
      </c>
      <c r="F54" s="7">
        <v>0</v>
      </c>
      <c r="G54" s="7">
        <v>0</v>
      </c>
      <c r="H54" s="7">
        <f>ROUND(D54*F54,0)</f>
        <v>0</v>
      </c>
      <c r="I54" s="7">
        <f>ROUND(D54*G54,0)</f>
        <v>0</v>
      </c>
    </row>
    <row r="56" spans="1:9" s="3" customFormat="1" ht="12.75">
      <c r="A56" s="2" t="s">
        <v>39</v>
      </c>
      <c r="B56" s="2"/>
      <c r="C56" s="2"/>
      <c r="D56" s="2"/>
      <c r="E56" s="2"/>
      <c r="F56" s="2"/>
      <c r="G56" s="10"/>
      <c r="H56" s="10"/>
      <c r="I56" s="10"/>
    </row>
    <row r="57" spans="1:9" ht="51">
      <c r="A57" s="9">
        <v>24</v>
      </c>
      <c r="B57" s="1" t="s">
        <v>178</v>
      </c>
      <c r="C57" s="4" t="s">
        <v>180</v>
      </c>
      <c r="D57" s="7">
        <v>2.2</v>
      </c>
      <c r="E57" s="1" t="s">
        <v>179</v>
      </c>
      <c r="F57" s="7">
        <v>0</v>
      </c>
      <c r="G57" s="7">
        <v>0</v>
      </c>
      <c r="H57" s="7">
        <f>ROUND(D57*F57,0)</f>
        <v>0</v>
      </c>
      <c r="I57" s="7">
        <f>ROUND(D57*G57,0)</f>
        <v>0</v>
      </c>
    </row>
    <row r="59" spans="1:9" ht="76.5">
      <c r="A59" s="9">
        <v>25</v>
      </c>
      <c r="B59" s="1" t="s">
        <v>181</v>
      </c>
      <c r="C59" s="4" t="s">
        <v>182</v>
      </c>
      <c r="D59" s="7">
        <v>220</v>
      </c>
      <c r="E59" s="1" t="s">
        <v>11</v>
      </c>
      <c r="F59" s="7">
        <v>0</v>
      </c>
      <c r="G59" s="7">
        <v>0</v>
      </c>
      <c r="H59" s="7">
        <f>ROUND(D59*F59,0)</f>
        <v>0</v>
      </c>
      <c r="I59" s="7">
        <f>ROUND(D59*G59,0)</f>
        <v>0</v>
      </c>
    </row>
    <row r="61" spans="1:9" s="3" customFormat="1" ht="12.75">
      <c r="A61" s="2" t="s">
        <v>183</v>
      </c>
      <c r="B61" s="2"/>
      <c r="C61" s="2"/>
      <c r="D61" s="2"/>
      <c r="E61" s="2"/>
      <c r="F61" s="2"/>
      <c r="G61" s="10"/>
      <c r="H61" s="10"/>
      <c r="I61" s="10"/>
    </row>
    <row r="62" spans="1:9" ht="76.5">
      <c r="A62" s="9">
        <v>26</v>
      </c>
      <c r="B62" s="1" t="s">
        <v>184</v>
      </c>
      <c r="C62" s="4" t="s">
        <v>185</v>
      </c>
      <c r="D62" s="7">
        <v>42.4</v>
      </c>
      <c r="E62" s="1" t="s">
        <v>11</v>
      </c>
      <c r="F62" s="7">
        <v>0</v>
      </c>
      <c r="G62" s="7">
        <v>0</v>
      </c>
      <c r="H62" s="7">
        <f>ROUND(D62*F62,0)</f>
        <v>0</v>
      </c>
      <c r="I62" s="7">
        <f>ROUND(D62*G62,0)</f>
        <v>0</v>
      </c>
    </row>
    <row r="64" spans="1:9" ht="76.5">
      <c r="A64" s="9">
        <v>27</v>
      </c>
      <c r="B64" s="1" t="s">
        <v>186</v>
      </c>
      <c r="C64" s="4" t="s">
        <v>187</v>
      </c>
      <c r="D64" s="7">
        <v>4.4</v>
      </c>
      <c r="E64" s="1" t="s">
        <v>11</v>
      </c>
      <c r="F64" s="7">
        <v>0</v>
      </c>
      <c r="G64" s="7">
        <v>0</v>
      </c>
      <c r="H64" s="7">
        <f>ROUND(D64*F64,0)</f>
        <v>0</v>
      </c>
      <c r="I64" s="7">
        <f>ROUND(D64*G64,0)</f>
        <v>0</v>
      </c>
    </row>
    <row r="66" spans="1:9" s="11" customFormat="1" ht="12.75">
      <c r="A66" s="8"/>
      <c r="B66" s="5"/>
      <c r="C66" s="5" t="s">
        <v>65</v>
      </c>
      <c r="D66" s="6"/>
      <c r="E66" s="5"/>
      <c r="F66" s="6"/>
      <c r="G66" s="6"/>
      <c r="H66" s="6">
        <f>ROUND(SUM(H2:H65),0)</f>
        <v>0</v>
      </c>
      <c r="I66" s="6">
        <f>ROUND(SUM(I2:I65),0)</f>
        <v>0</v>
      </c>
    </row>
  </sheetData>
  <sheetProtection/>
  <mergeCells count="10">
    <mergeCell ref="A26:F26"/>
    <mergeCell ref="A53:F53"/>
    <mergeCell ref="A56:F56"/>
    <mergeCell ref="A61:F61"/>
    <mergeCell ref="A2:F2"/>
    <mergeCell ref="A7:F7"/>
    <mergeCell ref="A12:F12"/>
    <mergeCell ref="A15:F15"/>
    <mergeCell ref="A18:F18"/>
    <mergeCell ref="A23:F23"/>
  </mergeCells>
  <printOptions/>
  <pageMargins left="0.2361111111111111" right="0.2361111111111111" top="0.6944444444444444" bottom="0.6944444444444444" header="0.4166666666666667" footer="0.4166666666666667"/>
  <pageSetup firstPageNumber="1" useFirstPageNumber="1" orientation="portrait" paperSize="9" r:id="rId1"/>
  <headerFooter>
    <oddHeader>&amp;L&amp;"Times New Roman CE,bold"&amp;10 05 projekt arányos akadálymentesítés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Prókai Péter</dc:creator>
  <cp:keywords/>
  <dc:description/>
  <cp:lastModifiedBy>Prókai Péter</cp:lastModifiedBy>
  <dcterms:created xsi:type="dcterms:W3CDTF">2016-06-14T20:17:29Z</dcterms:created>
  <dcterms:modified xsi:type="dcterms:W3CDTF">2016-06-14T20:17:49Z</dcterms:modified>
  <cp:category/>
  <cp:version/>
  <cp:contentType/>
  <cp:contentStatus/>
</cp:coreProperties>
</file>